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60" windowWidth="27870" windowHeight="12960" tabRatio="803" activeTab="13"/>
  </bookViews>
  <sheets>
    <sheet name="2.1" sheetId="1" r:id="rId1"/>
    <sheet name="2.2" sheetId="59" r:id="rId2"/>
    <sheet name="2.3" sheetId="6" r:id="rId3"/>
    <sheet name="2.4" sheetId="7" r:id="rId4"/>
    <sheet name="2.5" sheetId="8" r:id="rId5"/>
    <sheet name="2.6" sheetId="32" r:id="rId6"/>
    <sheet name="2.7" sheetId="33" r:id="rId7"/>
    <sheet name="3.1" sheetId="47" r:id="rId8"/>
    <sheet name="3.2" sheetId="14" r:id="rId9"/>
    <sheet name="3.3" sheetId="63" r:id="rId10"/>
    <sheet name="3.4" sheetId="64" r:id="rId11"/>
    <sheet name="4.1" sheetId="17" r:id="rId12"/>
    <sheet name="5.1" sheetId="19" r:id="rId13"/>
    <sheet name="6.1 " sheetId="65" r:id="rId14"/>
    <sheet name="6.2" sheetId="66" r:id="rId15"/>
    <sheet name="6.3" sheetId="67" r:id="rId16"/>
    <sheet name="6.4" sheetId="68" r:id="rId17"/>
    <sheet name="6.5" sheetId="69" r:id="rId18"/>
    <sheet name="6.6" sheetId="70" r:id="rId19"/>
    <sheet name="7.1" sheetId="71" r:id="rId20"/>
    <sheet name="7.2" sheetId="72" r:id="rId21"/>
    <sheet name="7.3" sheetId="73" r:id="rId22"/>
    <sheet name="8.1" sheetId="74" r:id="rId23"/>
    <sheet name="8.2" sheetId="75" r:id="rId24"/>
    <sheet name="8.3" sheetId="76" r:id="rId25"/>
    <sheet name="8.4" sheetId="77" r:id="rId26"/>
    <sheet name="12.1" sheetId="78" r:id="rId27"/>
    <sheet name="12.2" sheetId="79" r:id="rId28"/>
    <sheet name="12.3" sheetId="80" r:id="rId29"/>
  </sheets>
  <calcPr calcId="145621"/>
</workbook>
</file>

<file path=xl/calcChain.xml><?xml version="1.0" encoding="utf-8"?>
<calcChain xmlns="http://schemas.openxmlformats.org/spreadsheetml/2006/main">
  <c r="C10" i="80" l="1"/>
  <c r="K3" i="77" l="1"/>
  <c r="J5" i="77" s="1"/>
  <c r="D5" i="77"/>
  <c r="D6" i="77"/>
  <c r="D7" i="77"/>
  <c r="D8" i="77"/>
  <c r="C8" i="75" l="1"/>
  <c r="D8" i="75"/>
  <c r="F8" i="75"/>
  <c r="G8" i="75"/>
  <c r="C9" i="75"/>
  <c r="D9" i="75"/>
  <c r="F9" i="75"/>
  <c r="G9" i="75"/>
  <c r="B4" i="74" l="1"/>
  <c r="C4" i="74"/>
  <c r="J6" i="73" l="1"/>
  <c r="K6" i="73"/>
  <c r="J9" i="73"/>
  <c r="K9" i="73"/>
  <c r="J12" i="73"/>
  <c r="K12" i="73"/>
  <c r="B13" i="73"/>
  <c r="D13" i="73"/>
  <c r="H13" i="73"/>
  <c r="I13" i="73"/>
  <c r="I4" i="72"/>
  <c r="I5" i="72"/>
  <c r="I6" i="72"/>
  <c r="I261" i="72" s="1"/>
  <c r="I7" i="72"/>
  <c r="I8" i="72"/>
  <c r="I9" i="72"/>
  <c r="I10" i="72"/>
  <c r="I11" i="72"/>
  <c r="I12" i="72"/>
  <c r="I13" i="72"/>
  <c r="I14" i="72"/>
  <c r="I15" i="72"/>
  <c r="I16" i="72"/>
  <c r="I17" i="72"/>
  <c r="I18" i="72"/>
  <c r="I19" i="72"/>
  <c r="I20" i="72"/>
  <c r="I21" i="72"/>
  <c r="I22" i="72"/>
  <c r="I23" i="72"/>
  <c r="I24" i="72"/>
  <c r="I25" i="72"/>
  <c r="I26" i="72"/>
  <c r="I27" i="72"/>
  <c r="I28" i="72"/>
  <c r="I29" i="72"/>
  <c r="I30" i="72"/>
  <c r="I31" i="72"/>
  <c r="I32" i="72"/>
  <c r="I33" i="72"/>
  <c r="I34" i="72"/>
  <c r="I35" i="72"/>
  <c r="I36" i="72"/>
  <c r="I37" i="72"/>
  <c r="I38" i="72"/>
  <c r="I39" i="72"/>
  <c r="I40" i="72"/>
  <c r="I41" i="72"/>
  <c r="I42" i="72"/>
  <c r="I43" i="72"/>
  <c r="I44" i="72"/>
  <c r="I45" i="72"/>
  <c r="I46" i="72"/>
  <c r="I47" i="72"/>
  <c r="I48" i="72"/>
  <c r="I49" i="72"/>
  <c r="I50" i="72"/>
  <c r="I51" i="72"/>
  <c r="I52" i="72"/>
  <c r="I53" i="72"/>
  <c r="I54" i="72"/>
  <c r="I55" i="72"/>
  <c r="I56" i="72"/>
  <c r="I57" i="72"/>
  <c r="I58" i="72"/>
  <c r="I59" i="72"/>
  <c r="I60" i="72"/>
  <c r="I61" i="72"/>
  <c r="I62" i="72"/>
  <c r="I63" i="72"/>
  <c r="I64" i="72"/>
  <c r="I65" i="72"/>
  <c r="I66" i="72"/>
  <c r="I67" i="72"/>
  <c r="I68" i="72"/>
  <c r="I69" i="72"/>
  <c r="I70" i="72"/>
  <c r="I71" i="72"/>
  <c r="I72" i="72"/>
  <c r="I73" i="72"/>
  <c r="I74" i="72"/>
  <c r="I75" i="72"/>
  <c r="I76" i="72"/>
  <c r="I77" i="72"/>
  <c r="I78" i="72"/>
  <c r="I79" i="72"/>
  <c r="I80" i="72"/>
  <c r="I81" i="72"/>
  <c r="I82" i="72"/>
  <c r="I83" i="72"/>
  <c r="I84" i="72"/>
  <c r="I85" i="72"/>
  <c r="I86" i="72"/>
  <c r="I87" i="72"/>
  <c r="I88" i="72"/>
  <c r="I89" i="72"/>
  <c r="I90" i="72"/>
  <c r="I91" i="72"/>
  <c r="I92" i="72"/>
  <c r="I93" i="72"/>
  <c r="I94" i="72"/>
  <c r="I95" i="72"/>
  <c r="I96" i="72"/>
  <c r="I97" i="72"/>
  <c r="I98" i="72"/>
  <c r="I99" i="72"/>
  <c r="I100" i="72"/>
  <c r="I101" i="72"/>
  <c r="I102" i="72"/>
  <c r="I103" i="72"/>
  <c r="I104" i="72"/>
  <c r="I105" i="72"/>
  <c r="I106" i="72"/>
  <c r="I107" i="72"/>
  <c r="I108" i="72"/>
  <c r="I109" i="72"/>
  <c r="I110" i="72"/>
  <c r="I111" i="72"/>
  <c r="I112" i="72"/>
  <c r="I113" i="72"/>
  <c r="I114" i="72"/>
  <c r="I115" i="72"/>
  <c r="I116" i="72"/>
  <c r="I117" i="72"/>
  <c r="I118" i="72"/>
  <c r="I119" i="72"/>
  <c r="I120" i="72"/>
  <c r="I121" i="72"/>
  <c r="I122" i="72"/>
  <c r="I123" i="72"/>
  <c r="I124" i="72"/>
  <c r="I125" i="72"/>
  <c r="I126" i="72"/>
  <c r="I127" i="72"/>
  <c r="I128" i="72"/>
  <c r="I129" i="72"/>
  <c r="I130" i="72"/>
  <c r="I131" i="72"/>
  <c r="I132" i="72"/>
  <c r="I133" i="72"/>
  <c r="I134" i="72"/>
  <c r="I135" i="72"/>
  <c r="I136" i="72"/>
  <c r="I137" i="72"/>
  <c r="I138" i="72"/>
  <c r="I139" i="72"/>
  <c r="I140" i="72"/>
  <c r="I141" i="72"/>
  <c r="I142" i="72"/>
  <c r="I143" i="72"/>
  <c r="I144" i="72"/>
  <c r="I145" i="72"/>
  <c r="I146" i="72"/>
  <c r="I147" i="72"/>
  <c r="I148" i="72"/>
  <c r="I149" i="72"/>
  <c r="I150" i="72"/>
  <c r="I151" i="72"/>
  <c r="I152" i="72"/>
  <c r="I153" i="72"/>
  <c r="I154" i="72"/>
  <c r="I155" i="72"/>
  <c r="I156" i="72"/>
  <c r="I157" i="72"/>
  <c r="I158" i="72"/>
  <c r="I159" i="72"/>
  <c r="I160" i="72"/>
  <c r="I161" i="72"/>
  <c r="I162" i="72"/>
  <c r="I163" i="72"/>
  <c r="I164" i="72"/>
  <c r="I165" i="72"/>
  <c r="I166" i="72"/>
  <c r="I167" i="72"/>
  <c r="I168" i="72"/>
  <c r="I169" i="72"/>
  <c r="I170" i="72"/>
  <c r="I171" i="72"/>
  <c r="I172" i="72"/>
  <c r="I173" i="72"/>
  <c r="I174" i="72"/>
  <c r="I175" i="72"/>
  <c r="I176" i="72"/>
  <c r="I177" i="72"/>
  <c r="I178" i="72"/>
  <c r="I179" i="72"/>
  <c r="I180" i="72"/>
  <c r="I181" i="72"/>
  <c r="I182" i="72"/>
  <c r="I183" i="72"/>
  <c r="I184" i="72"/>
  <c r="I185" i="72"/>
  <c r="I186" i="72"/>
  <c r="I187" i="72"/>
  <c r="I188" i="72"/>
  <c r="I189" i="72"/>
  <c r="I190" i="72"/>
  <c r="I191" i="72"/>
  <c r="I192" i="72"/>
  <c r="I193" i="72"/>
  <c r="I194" i="72"/>
  <c r="I195" i="72"/>
  <c r="I196" i="72"/>
  <c r="I197" i="72"/>
  <c r="I198" i="72"/>
  <c r="I199" i="72"/>
  <c r="I200" i="72"/>
  <c r="I201" i="72"/>
  <c r="I202" i="72"/>
  <c r="I203" i="72"/>
  <c r="I204" i="72"/>
  <c r="I205" i="72"/>
  <c r="I206" i="72"/>
  <c r="I207" i="72"/>
  <c r="I208" i="72"/>
  <c r="I209" i="72"/>
  <c r="I210" i="72"/>
  <c r="I211" i="72"/>
  <c r="I212" i="72"/>
  <c r="I213" i="72"/>
  <c r="I214" i="72"/>
  <c r="I215" i="72"/>
  <c r="I216" i="72"/>
  <c r="I217" i="72"/>
  <c r="I218" i="72"/>
  <c r="I219" i="72"/>
  <c r="I220" i="72"/>
  <c r="I221" i="72"/>
  <c r="I222" i="72"/>
  <c r="I223" i="72"/>
  <c r="I224" i="72"/>
  <c r="I225" i="72"/>
  <c r="I226" i="72"/>
  <c r="I227" i="72"/>
  <c r="I228" i="72"/>
  <c r="I229" i="72"/>
  <c r="I230" i="72"/>
  <c r="I231" i="72"/>
  <c r="I232" i="72"/>
  <c r="I233" i="72"/>
  <c r="I234" i="72"/>
  <c r="I235" i="72"/>
  <c r="I236" i="72"/>
  <c r="I237" i="72"/>
  <c r="I238" i="72"/>
  <c r="I239" i="72"/>
  <c r="I240" i="72"/>
  <c r="I241" i="72"/>
  <c r="I242" i="72"/>
  <c r="I243" i="72"/>
  <c r="I244" i="72"/>
  <c r="I245" i="72"/>
  <c r="I246" i="72"/>
  <c r="I247" i="72"/>
  <c r="I248" i="72"/>
  <c r="I249" i="72"/>
  <c r="I250" i="72"/>
  <c r="I251" i="72"/>
  <c r="I252" i="72"/>
  <c r="I253" i="72"/>
  <c r="I254" i="72"/>
  <c r="I255" i="72"/>
  <c r="I256" i="72"/>
  <c r="I257" i="72"/>
  <c r="I258" i="72"/>
  <c r="I259" i="72"/>
  <c r="I260" i="72"/>
  <c r="B261" i="72"/>
  <c r="C261" i="72"/>
  <c r="D261" i="72"/>
  <c r="E261" i="72"/>
  <c r="F261" i="72"/>
  <c r="G261" i="72"/>
  <c r="H261" i="72"/>
  <c r="E4" i="71"/>
  <c r="E6" i="71"/>
  <c r="E7" i="71"/>
  <c r="E8" i="71"/>
  <c r="E9" i="71"/>
  <c r="J4" i="68" l="1"/>
  <c r="J5" i="68"/>
  <c r="J6" i="68"/>
  <c r="J7" i="68"/>
  <c r="J11" i="68" s="1"/>
  <c r="J13" i="68" s="1"/>
  <c r="J8" i="68"/>
  <c r="J9" i="68"/>
  <c r="B10" i="68"/>
  <c r="C10" i="68"/>
  <c r="C12" i="68" s="1"/>
  <c r="D10" i="68"/>
  <c r="E10" i="68"/>
  <c r="E12" i="68" s="1"/>
  <c r="F10" i="68"/>
  <c r="H10" i="68"/>
  <c r="H12" i="68" s="1"/>
  <c r="I10" i="68"/>
  <c r="J10" i="68"/>
  <c r="B11" i="68"/>
  <c r="B13" i="68" s="1"/>
  <c r="C11" i="68"/>
  <c r="C13" i="68" s="1"/>
  <c r="D11" i="68"/>
  <c r="E11" i="68"/>
  <c r="F11" i="68"/>
  <c r="F13" i="68" s="1"/>
  <c r="G11" i="68"/>
  <c r="G13" i="68" s="1"/>
  <c r="H11" i="68"/>
  <c r="I11" i="68"/>
  <c r="B12" i="68"/>
  <c r="D12" i="68"/>
  <c r="F12" i="68"/>
  <c r="G12" i="68"/>
  <c r="I12" i="68"/>
  <c r="J12" i="68"/>
  <c r="D13" i="68"/>
  <c r="E13" i="68"/>
  <c r="H13" i="68"/>
  <c r="I13" i="68"/>
  <c r="L6" i="67"/>
  <c r="M6" i="67"/>
  <c r="L7" i="67"/>
  <c r="M7" i="67"/>
  <c r="L8" i="67"/>
  <c r="M8" i="67"/>
  <c r="L9" i="67"/>
  <c r="M9" i="67"/>
  <c r="L10" i="67"/>
  <c r="M10" i="67"/>
  <c r="B11" i="67"/>
  <c r="L11" i="67" s="1"/>
  <c r="C11" i="67"/>
  <c r="D11" i="67"/>
  <c r="E11" i="67"/>
  <c r="E39" i="67" s="1"/>
  <c r="F11" i="67"/>
  <c r="F39" i="67" s="1"/>
  <c r="G11" i="67"/>
  <c r="H11" i="67"/>
  <c r="I11" i="67"/>
  <c r="I39" i="67" s="1"/>
  <c r="J11" i="67"/>
  <c r="J39" i="67" s="1"/>
  <c r="K11" i="67"/>
  <c r="M11" i="67"/>
  <c r="L15" i="67"/>
  <c r="M15" i="67"/>
  <c r="L16" i="67"/>
  <c r="M16" i="67"/>
  <c r="L17" i="67"/>
  <c r="M17" i="67"/>
  <c r="L18" i="67"/>
  <c r="M18" i="67"/>
  <c r="L19" i="67"/>
  <c r="M19" i="67"/>
  <c r="B20" i="67"/>
  <c r="C20" i="67"/>
  <c r="M20" i="67" s="1"/>
  <c r="D20" i="67"/>
  <c r="E20" i="67"/>
  <c r="F20" i="67"/>
  <c r="G20" i="67"/>
  <c r="H20" i="67"/>
  <c r="I20" i="67"/>
  <c r="J20" i="67"/>
  <c r="K20" i="67"/>
  <c r="L20" i="67"/>
  <c r="L24" i="67"/>
  <c r="M24" i="67"/>
  <c r="L25" i="67"/>
  <c r="M25" i="67"/>
  <c r="L26" i="67"/>
  <c r="M26" i="67"/>
  <c r="L27" i="67"/>
  <c r="M27" i="67"/>
  <c r="L28" i="67"/>
  <c r="M28" i="67"/>
  <c r="B29" i="67"/>
  <c r="L29" i="67" s="1"/>
  <c r="C29" i="67"/>
  <c r="D29" i="67"/>
  <c r="E29" i="67"/>
  <c r="F29" i="67"/>
  <c r="G29" i="67"/>
  <c r="H29" i="67"/>
  <c r="I29" i="67"/>
  <c r="J29" i="67"/>
  <c r="K29" i="67"/>
  <c r="M29" i="67"/>
  <c r="L33" i="67"/>
  <c r="M33" i="67"/>
  <c r="L34" i="67"/>
  <c r="M34" i="67"/>
  <c r="L35" i="67"/>
  <c r="M35" i="67"/>
  <c r="L36" i="67"/>
  <c r="M36" i="67"/>
  <c r="L37" i="67"/>
  <c r="M37" i="67"/>
  <c r="B38" i="67"/>
  <c r="C38" i="67"/>
  <c r="M38" i="67" s="1"/>
  <c r="D38" i="67"/>
  <c r="E38" i="67"/>
  <c r="F38" i="67"/>
  <c r="G38" i="67"/>
  <c r="H38" i="67"/>
  <c r="I38" i="67"/>
  <c r="J38" i="67"/>
  <c r="K38" i="67"/>
  <c r="L38" i="67"/>
  <c r="C39" i="67"/>
  <c r="D39" i="67"/>
  <c r="G39" i="67"/>
  <c r="H39" i="67"/>
  <c r="K39" i="67"/>
  <c r="V5" i="66"/>
  <c r="W5" i="66"/>
  <c r="V6" i="66"/>
  <c r="W6" i="66"/>
  <c r="V7" i="66"/>
  <c r="W7" i="66"/>
  <c r="V8" i="66"/>
  <c r="W8" i="66"/>
  <c r="V9" i="66"/>
  <c r="W9" i="66"/>
  <c r="V10" i="66"/>
  <c r="W10" i="66"/>
  <c r="B11" i="66"/>
  <c r="C11" i="66"/>
  <c r="D11" i="66"/>
  <c r="V11" i="66" s="1"/>
  <c r="E11" i="66"/>
  <c r="F11" i="66"/>
  <c r="G11" i="66"/>
  <c r="H11" i="66"/>
  <c r="I11" i="66"/>
  <c r="J11" i="66"/>
  <c r="K11" i="66"/>
  <c r="L11" i="66"/>
  <c r="M11" i="66"/>
  <c r="N11" i="66"/>
  <c r="O11" i="66"/>
  <c r="P11" i="66"/>
  <c r="Q11" i="66"/>
  <c r="R11" i="66"/>
  <c r="S11" i="66"/>
  <c r="T11" i="66"/>
  <c r="U11" i="66"/>
  <c r="W11" i="66"/>
  <c r="B4" i="65"/>
  <c r="M4" i="65" s="1"/>
  <c r="B5" i="65"/>
  <c r="M5" i="65" s="1"/>
  <c r="B6" i="65"/>
  <c r="M6" i="65" s="1"/>
  <c r="B7" i="65"/>
  <c r="M7" i="65" s="1"/>
  <c r="B8" i="65"/>
  <c r="M8" i="65" s="1"/>
  <c r="B9" i="65"/>
  <c r="M9" i="65" s="1"/>
  <c r="C10" i="65"/>
  <c r="D10" i="65"/>
  <c r="E10" i="65"/>
  <c r="F10" i="65"/>
  <c r="B10" i="65" s="1"/>
  <c r="M10" i="65" s="1"/>
  <c r="G10" i="65"/>
  <c r="H10" i="65"/>
  <c r="I10" i="65"/>
  <c r="J10" i="65"/>
  <c r="K10" i="65"/>
  <c r="L10" i="65"/>
  <c r="C11" i="65"/>
  <c r="D11" i="65"/>
  <c r="E11" i="65"/>
  <c r="F11" i="65"/>
  <c r="B11" i="65" s="1"/>
  <c r="M11" i="65" s="1"/>
  <c r="G11" i="65"/>
  <c r="H11" i="65"/>
  <c r="I11" i="65"/>
  <c r="J11" i="65"/>
  <c r="K11" i="65"/>
  <c r="L11" i="65"/>
  <c r="M39" i="67" l="1"/>
  <c r="B39" i="67"/>
  <c r="L39" i="67" s="1"/>
  <c r="B15" i="64"/>
  <c r="C15" i="64"/>
  <c r="K15" i="1" l="1"/>
  <c r="C15" i="17" l="1"/>
  <c r="E15" i="17"/>
  <c r="G15" i="17"/>
  <c r="I15" i="17"/>
  <c r="J15" i="17"/>
  <c r="H15" i="17"/>
  <c r="F15" i="17"/>
  <c r="D15" i="17"/>
  <c r="J16" i="14"/>
  <c r="I16" i="14"/>
  <c r="H16" i="14"/>
  <c r="F16" i="14"/>
  <c r="E16" i="14"/>
  <c r="D16" i="14"/>
  <c r="C16" i="14"/>
  <c r="C16" i="47"/>
  <c r="J16" i="47" l="1"/>
  <c r="I16" i="47"/>
  <c r="H16" i="47"/>
  <c r="G16" i="47"/>
  <c r="F16" i="47"/>
  <c r="E16" i="47"/>
  <c r="D16" i="47"/>
  <c r="J16" i="59" l="1"/>
  <c r="I16" i="59"/>
  <c r="H16" i="59"/>
  <c r="G16" i="59"/>
  <c r="F16" i="59"/>
  <c r="E16" i="59"/>
  <c r="D16" i="59"/>
  <c r="C16" i="59"/>
  <c r="K6" i="1"/>
  <c r="K17" i="17" l="1"/>
  <c r="K16" i="17"/>
  <c r="K14" i="17"/>
  <c r="K15" i="17" s="1"/>
  <c r="K13" i="17"/>
  <c r="K12" i="17"/>
  <c r="K11" i="17"/>
  <c r="K10" i="17"/>
  <c r="K9" i="17"/>
  <c r="K8" i="17"/>
  <c r="K7" i="17"/>
  <c r="K6" i="17"/>
  <c r="K5" i="17"/>
  <c r="K15" i="14"/>
  <c r="K14" i="14"/>
  <c r="K13" i="14"/>
  <c r="K12" i="14"/>
  <c r="K11" i="14"/>
  <c r="K10" i="14"/>
  <c r="K9" i="14"/>
  <c r="K8" i="14"/>
  <c r="K7" i="14"/>
  <c r="K6" i="14"/>
  <c r="K16" i="14" s="1"/>
  <c r="K15" i="47"/>
  <c r="K14" i="47"/>
  <c r="K13" i="47"/>
  <c r="K12" i="47"/>
  <c r="K11" i="47"/>
  <c r="K10" i="47"/>
  <c r="K9" i="47"/>
  <c r="K8" i="47"/>
  <c r="K7" i="47"/>
  <c r="K6" i="47"/>
  <c r="K16" i="47" s="1"/>
  <c r="I4" i="8"/>
  <c r="I3" i="8"/>
  <c r="I4" i="7"/>
  <c r="I3" i="7"/>
  <c r="I4" i="6"/>
  <c r="I3" i="6"/>
  <c r="K15" i="59"/>
  <c r="K14" i="59"/>
  <c r="K13" i="59"/>
  <c r="K12" i="59"/>
  <c r="K11" i="59"/>
  <c r="K10" i="59"/>
  <c r="K9" i="59"/>
  <c r="K8" i="59"/>
  <c r="K7" i="59"/>
  <c r="K6" i="59"/>
  <c r="K11" i="1"/>
  <c r="K16" i="59" l="1"/>
  <c r="K10" i="1"/>
  <c r="K9" i="1"/>
  <c r="K12" i="1"/>
  <c r="K7" i="1"/>
  <c r="K14" i="1"/>
  <c r="K13" i="1"/>
  <c r="K8" i="1"/>
  <c r="K16" i="1" l="1"/>
  <c r="J6" i="32" l="1"/>
  <c r="J7" i="32"/>
  <c r="J8" i="32"/>
  <c r="J9" i="32"/>
  <c r="J10" i="32"/>
  <c r="J11" i="32"/>
  <c r="J12" i="32"/>
  <c r="J13" i="32"/>
  <c r="J14" i="32"/>
  <c r="J15" i="32"/>
  <c r="J5" i="32"/>
  <c r="D15" i="32"/>
  <c r="E15" i="32"/>
  <c r="F15" i="32"/>
  <c r="G15" i="32"/>
  <c r="H15" i="32"/>
  <c r="I15" i="32"/>
  <c r="C15" i="32"/>
  <c r="K17" i="47" l="1"/>
  <c r="K18" i="47"/>
  <c r="F16" i="1"/>
  <c r="D16" i="1"/>
  <c r="H16" i="1"/>
</calcChain>
</file>

<file path=xl/comments1.xml><?xml version="1.0" encoding="utf-8"?>
<comments xmlns="http://schemas.openxmlformats.org/spreadsheetml/2006/main">
  <authors>
    <author>Dušan Hrstka</author>
  </authors>
  <commentList>
    <comment ref="B4" authorId="0">
      <text>
        <r>
          <rPr>
            <sz val="9"/>
            <color indexed="81"/>
            <rFont val="Tahoma"/>
            <family val="2"/>
            <charset val="238"/>
          </rPr>
          <t>Z počtu v tomto sloupci se vypočítá průměrný věk</t>
        </r>
      </text>
    </comment>
  </commentList>
</comments>
</file>

<file path=xl/sharedStrings.xml><?xml version="1.0" encoding="utf-8"?>
<sst xmlns="http://schemas.openxmlformats.org/spreadsheetml/2006/main" count="1136" uniqueCount="591">
  <si>
    <t>Bakalářské studium</t>
  </si>
  <si>
    <t>Navazující magisterské studium</t>
  </si>
  <si>
    <t>Magisterské studium</t>
  </si>
  <si>
    <t>Doktorské studium</t>
  </si>
  <si>
    <t>CELKEM</t>
  </si>
  <si>
    <t>přírodní vědy a nauky</t>
  </si>
  <si>
    <t>21-39</t>
  </si>
  <si>
    <t>51-53</t>
  </si>
  <si>
    <t>11-18</t>
  </si>
  <si>
    <t>KKOV</t>
  </si>
  <si>
    <t>Skupiny akreditovaných studijních programů</t>
  </si>
  <si>
    <t>technické vědy a nauky</t>
  </si>
  <si>
    <t>zeměděl.-les. a veter. vědy a nauky</t>
  </si>
  <si>
    <t>zdravot., lékař. a farm. vědy a nauky</t>
  </si>
  <si>
    <t>společenské vědy, nauky a služby</t>
  </si>
  <si>
    <t>ekonomie</t>
  </si>
  <si>
    <t>právo, právní a veřejnosprávní činnost</t>
  </si>
  <si>
    <t>pedagogika, učitelství a sociál. péče</t>
  </si>
  <si>
    <t>obory z oblasti psychologie</t>
  </si>
  <si>
    <t>vědy a nauky o kultuře a umění</t>
  </si>
  <si>
    <t>61,67,71-73</t>
  </si>
  <si>
    <t>P = prezenční</t>
  </si>
  <si>
    <t>K/D = kombinované / distanční</t>
  </si>
  <si>
    <t>P</t>
  </si>
  <si>
    <t>K/D</t>
  </si>
  <si>
    <t>Partnerské organizace</t>
  </si>
  <si>
    <t>Přidružené organizace</t>
  </si>
  <si>
    <t>Počátek realizace programu</t>
  </si>
  <si>
    <t>Popis organizace studia, včetně příjímání studentů a ukončení</t>
  </si>
  <si>
    <t>Název programu 1</t>
  </si>
  <si>
    <t>Název programu 2</t>
  </si>
  <si>
    <t>Druh programu (Joint/Double/Multiple Degree)</t>
  </si>
  <si>
    <t>Typ programu (bakalářský, navazující magisterský, magisterský, doktorský)</t>
  </si>
  <si>
    <t>Délka studia (semestry)</t>
  </si>
  <si>
    <t>Název studijního programu 1</t>
  </si>
  <si>
    <t>Název studijního programu 2</t>
  </si>
  <si>
    <t>Partnerská vyšší odborná škola</t>
  </si>
  <si>
    <t>Počet přihlášek</t>
  </si>
  <si>
    <t>Kurzy orientované na výkon povolání</t>
  </si>
  <si>
    <t>Kurzy zájmové</t>
  </si>
  <si>
    <t>U3V</t>
  </si>
  <si>
    <t>Z toho počet účastníků, jež byli přijímaní do akreditovaných studijních programů podle § 60 zákona o vysokých školách</t>
  </si>
  <si>
    <t>do 15 hod</t>
  </si>
  <si>
    <t>Skupina KKOV</t>
  </si>
  <si>
    <t>Celkem</t>
  </si>
  <si>
    <t>Počet aktivních studií k 31. 12.</t>
  </si>
  <si>
    <t xml:space="preserve">Z toho počet žen celkem </t>
  </si>
  <si>
    <t>Z toho počet cizinců celkem</t>
  </si>
  <si>
    <t>Počet přijetí</t>
  </si>
  <si>
    <t>Počet zápisů ke studiu</t>
  </si>
  <si>
    <t>Jakým způsobem jsou realizovány výměny studentů?</t>
  </si>
  <si>
    <t>Jakým způsobem je vydáván diplom a dodatek k diplomu?</t>
  </si>
  <si>
    <t>Pozn.: *= Jedná se například o akreditované studijní programy uskutečňované společně s AV ČR či s jinými veřejnými výzkumnými institucemi se sídlem v ČR.</t>
  </si>
  <si>
    <t>X</t>
  </si>
  <si>
    <t>VŠ CELKEM</t>
  </si>
  <si>
    <t>Počet studijních programů</t>
  </si>
  <si>
    <t xml:space="preserve">Doktorské studium </t>
  </si>
  <si>
    <t>Příklad:</t>
  </si>
  <si>
    <t>Partnerská vysoká škola/ instituce*</t>
  </si>
  <si>
    <t>Vysoká škola CELKEM</t>
  </si>
  <si>
    <t>Pozn.: **= Samoplátcem se rozumí osoba (student), která si své studium v cizojazyčném studijním hradí v plné výši sama a vysoká škola ji nevykazuje v počtech studentů rozhodných pro určení výše státního příspěvku na vzdělávací činnost.</t>
  </si>
  <si>
    <t>P = prezenční, K/D = kombinované/ distanční; vykazují se počty úspěšně absolvovaných studií (nikoliv fyzické osoby) v období 1. 1. – 31. 12.</t>
  </si>
  <si>
    <t xml:space="preserve">Hodnota CELKEM není součet ani průměr předešlých hodnot (např. pro P a K/D v určitém typu studia). Pro každé pole v tabulce je třeba provést samostatný výpočet. </t>
  </si>
  <si>
    <t>Pozn.: * = Fakulta nebo jiná součást vysoké školy uskutečňující akreditovaný studijní program</t>
  </si>
  <si>
    <t>Pozn.: *** = Fakulta nebo jiná součást vysoké školy uskutečňující akreditovaný studijní program</t>
  </si>
  <si>
    <t>Pozn.: * = Fakulta nebo jiná součást vysoké školy uskutečňující akreditovaný studijní program.</t>
  </si>
  <si>
    <t>od 16 do 100 hod</t>
  </si>
  <si>
    <t>více než 100 hod</t>
  </si>
  <si>
    <r>
      <rPr>
        <b/>
        <sz val="12"/>
        <color indexed="9"/>
        <rFont val="Calibri"/>
        <family val="2"/>
        <charset val="238"/>
      </rPr>
      <t xml:space="preserve">Tab. 2.2: </t>
    </r>
    <r>
      <rPr>
        <b/>
        <sz val="14"/>
        <color indexed="9"/>
        <rFont val="Calibri"/>
        <family val="2"/>
        <charset val="238"/>
      </rPr>
      <t>Studijní programy v cizím jazyce (počty)</t>
    </r>
  </si>
  <si>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</si>
  <si>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2.3: </t>
    </r>
    <r>
      <rPr>
        <b/>
        <sz val="14"/>
        <color theme="0"/>
        <rFont val="Calibri"/>
        <family val="2"/>
        <charset val="238"/>
      </rPr>
      <t>Joint/Double/Multiple Degree studijní programy realizované se zahraniční VŠ</t>
    </r>
  </si>
  <si>
    <r>
      <rPr>
        <b/>
        <sz val="12"/>
        <color theme="0"/>
        <rFont val="Calibri"/>
        <family val="2"/>
        <charset val="238"/>
      </rPr>
      <t xml:space="preserve">Tab. 3.1: </t>
    </r>
    <r>
      <rPr>
        <b/>
        <sz val="14"/>
        <color theme="0"/>
        <rFont val="Calibri"/>
        <family val="2"/>
        <charset val="238"/>
      </rPr>
      <t>Studenti v akreditovaných studijních programech (počty studií)</t>
    </r>
  </si>
  <si>
    <t>Tab. 3.3: Studijní neúspěšnost* 1. ročníku** studia (v %)</t>
  </si>
  <si>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</si>
  <si>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indexed="9"/>
        <rFont val="Calibri"/>
        <family val="2"/>
        <charset val="238"/>
      </rPr>
      <t xml:space="preserve">Tab. 5.1: </t>
    </r>
    <r>
      <rPr>
        <b/>
        <sz val="14"/>
        <color indexed="9"/>
        <rFont val="Calibri"/>
        <family val="2"/>
        <charset val="238"/>
      </rPr>
      <t>Zájem o studium na vysoké škole</t>
    </r>
  </si>
  <si>
    <r>
      <rPr>
        <b/>
        <sz val="12"/>
        <color indexed="9"/>
        <rFont val="Calibri"/>
        <family val="2"/>
        <charset val="238"/>
      </rPr>
      <t xml:space="preserve">Tab. 2.6: </t>
    </r>
    <r>
      <rPr>
        <b/>
        <sz val="14"/>
        <color indexed="9"/>
        <rFont val="Calibri"/>
        <family val="2"/>
        <charset val="238"/>
      </rPr>
      <t>Kurzy celoživotního vzdělávání (CŽV) na vysoké škole (počty kurzů)</t>
    </r>
  </si>
  <si>
    <r>
      <rPr>
        <b/>
        <sz val="12"/>
        <color indexed="9"/>
        <rFont val="Calibri"/>
        <family val="2"/>
        <charset val="238"/>
      </rPr>
      <t xml:space="preserve">Tab. 2.7: </t>
    </r>
    <r>
      <rPr>
        <b/>
        <sz val="14"/>
        <color indexed="9"/>
        <rFont val="Calibri"/>
        <family val="2"/>
        <charset val="238"/>
      </rPr>
      <t>Kurzy celoživotního vzdělávání (CŽV) na vysoké škole (počty účastníků)</t>
    </r>
  </si>
  <si>
    <t>Souhrnné informace k tab. 2.5</t>
  </si>
  <si>
    <t>Souhrnné informace k tab. 2.4</t>
  </si>
  <si>
    <t>Souhrnné informace k tab. 2.3</t>
  </si>
  <si>
    <t>Počet aktivních studií v těchto programech</t>
  </si>
  <si>
    <t xml:space="preserve"> - celkový údaj za VŠ není součtem údajů za jednotlivé fakulty!</t>
  </si>
  <si>
    <t>Pozn.: * = Studijní neúspěšností se rozumí podíl počtu studií započatých v kalendářním roce n a součtu neúspěšných studií této kohorty v kalendářních letech n a n+1. Viz Metodika.</t>
  </si>
  <si>
    <t xml:space="preserve">Pozn.: ** = Jedná se o všechny studenty, kteří se zapsali ke studiu na dané vysoké škole v kalendářním roce n, ať jde o poprvé zapsané na vysokou školu či nikoliv. </t>
  </si>
  <si>
    <t>CELKEM*</t>
  </si>
  <si>
    <t xml:space="preserve">Pozn.: * = Jelikož jsou vykazovány fyzické osoby, které se mohou účastnit i více kurzů není údaj celkem součtem předcházejících řádků či sloupců, ale odráží stav reálného celkového počtu účastníků kurzů. </t>
  </si>
  <si>
    <t>Počet uchazečů (fyzické osoby)</t>
  </si>
  <si>
    <t>V roce 2017 (v období od 1.1. do 31.12.) bylo na fakultu zapsáno 500 prezenčních bakalářských studií. V témže a následujícím roce jich bylo z této kohorty neúspěšně ukončeno 180. Studijní neúspěšnost této kohorty v 1. ročníku je 180/500=0,36, tedy 36 %.</t>
  </si>
  <si>
    <r>
      <rPr>
        <b/>
        <sz val="12"/>
        <color theme="0"/>
        <rFont val="Calibri"/>
        <family val="2"/>
        <charset val="238"/>
        <scheme val="minor"/>
      </rPr>
      <t>Tab. 2.4</t>
    </r>
    <r>
      <rPr>
        <b/>
        <sz val="14"/>
        <color theme="0"/>
        <rFont val="Calibri"/>
        <family val="2"/>
        <charset val="238"/>
        <scheme val="minor"/>
      </rPr>
      <t xml:space="preserve">: </t>
    </r>
    <r>
      <rPr>
        <b/>
        <sz val="14"/>
        <color theme="0"/>
        <rFont val="Calibri"/>
        <family val="2"/>
        <charset val="238"/>
      </rPr>
      <t>Akreditované studijní programy uskutečňované společně s jinou vysokou školou nebo s veřejnou výzkumnou institucí* se sídlem v ČR</t>
    </r>
  </si>
  <si>
    <r>
      <rPr>
        <b/>
        <sz val="12"/>
        <color theme="0"/>
        <rFont val="Calibri"/>
        <family val="2"/>
        <charset val="238"/>
        <scheme val="minor"/>
      </rPr>
      <t>Tab. 2.5</t>
    </r>
    <r>
      <rPr>
        <b/>
        <sz val="14"/>
        <color theme="0"/>
        <rFont val="Calibri"/>
        <family val="2"/>
        <charset val="238"/>
        <scheme val="minor"/>
      </rPr>
      <t xml:space="preserve">: </t>
    </r>
    <r>
      <rPr>
        <b/>
        <sz val="14"/>
        <color indexed="9"/>
        <rFont val="Calibri"/>
        <family val="2"/>
        <charset val="238"/>
      </rPr>
      <t>Akreditované studijní programy uskutečňované společně s vyšší odbornou školou</t>
    </r>
  </si>
  <si>
    <r>
      <rPr>
        <b/>
        <sz val="12"/>
        <color theme="0"/>
        <rFont val="Calibri"/>
        <family val="2"/>
        <charset val="238"/>
      </rPr>
      <t>Tab. 3.2</t>
    </r>
    <r>
      <rPr>
        <b/>
        <sz val="14"/>
        <color theme="0"/>
        <rFont val="Calibri"/>
        <family val="2"/>
        <charset val="238"/>
      </rPr>
      <t>: Studenti - samoplátci** (počty studií)</t>
    </r>
  </si>
  <si>
    <t>Vysoká škola uměleckoprůmyslová v Praze</t>
  </si>
  <si>
    <t>Vysoká škola uměleckoprůmyslová            v Praze</t>
  </si>
  <si>
    <r>
      <rPr>
        <b/>
        <sz val="10"/>
        <rFont val="Calibri"/>
        <family val="2"/>
        <charset val="238"/>
        <scheme val="minor"/>
      </rPr>
      <t>Příklad:</t>
    </r>
    <r>
      <rPr>
        <sz val="10"/>
        <color theme="1"/>
        <rFont val="Calibri"/>
        <family val="2"/>
        <charset val="238"/>
        <scheme val="minor"/>
      </rPr>
      <t xml:space="preserve"> Vysokou školou bylo za vynikající studijní výsledky dle § 91 odst. 2 písm. a) vyplaceno studentům za rok  celkově 15 000 Kč. Toto stipendium pobírali celkem 3 studenti, přičemž dva ho získali jedenkrát a třetí student třikrát. Průměrná výše tohoto stipendia činila 5 000 Kč (= 15 000/3). </t>
    </r>
  </si>
  <si>
    <t xml:space="preserve">Pozn.: *** = Jelikož jsou vykazovány fyzické osoby, které mohou být příjemcem více stipendií počty studentů celkem nejsou součtem předcházejících sloupců, ale odráží stav reálného počtu studentů. </t>
  </si>
  <si>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</si>
  <si>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 xml:space="preserve">Pozn.: * = Bez ohledu na zdroj prostředků, netýká se pouze prostředků z MŠMT. </t>
  </si>
  <si>
    <t>CELKEM***</t>
  </si>
  <si>
    <t>jiná stipendia</t>
  </si>
  <si>
    <t xml:space="preserve">studentům doktorských studijních programů dle § 91 odst. 4 písm. c) </t>
  </si>
  <si>
    <t>na podporu studia v ČR dle § 91 odst. 4 písm. b)</t>
  </si>
  <si>
    <t>na podporu studia v zahraničí dle § 91 odst. 4 písm. a)</t>
  </si>
  <si>
    <t>z toho ubytovací stipendium</t>
  </si>
  <si>
    <t>v případech zvláštního zřetele hodných dle § 91 odst. 2 písm. e)</t>
  </si>
  <si>
    <t>v případě tíživé sociální situace studenta dle § 91 odst. 3</t>
  </si>
  <si>
    <t>v případě tíživé sociální situace studenta dle § 91 odst. 2 písm. d)</t>
  </si>
  <si>
    <t>na výzkumnou, vývojovou a inovační činnost podle zvláštního právního předpisu, § 91 odst.2 písm. c)</t>
  </si>
  <si>
    <t>za vynikající vědecké, výzkumné, vývojové, umělecké nebo další tvůrčí výsledky dle § 91 odst. 2 písm. b)</t>
  </si>
  <si>
    <t>za vynikající studijní výsledky dle § 91 odst. 2 písm. a)</t>
  </si>
  <si>
    <t>Průměrná výše stipendia**</t>
  </si>
  <si>
    <t>Počty studentů</t>
  </si>
  <si>
    <t>Účel stipendia</t>
  </si>
  <si>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</si>
  <si>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Pozn.: ****** = Fakulta nebo jiná součást vysoké školy uskutečňující akreditovaný studijní program.</t>
  </si>
  <si>
    <t>Pozn.: ***** = Ostatními zaměstnanci se rozumí všichni další pracovníci, kteří se přímo nepodílejí na vzdělávání a výzkumu. Jedná se tedy zejména o administrativní, technické a jiné zaměstnance.</t>
  </si>
  <si>
    <t xml:space="preserve">Pozn.: **** = Kategorie „Ostatní vědečtí, výzkumní a vývojoví pracovníci“ zahrnuje technické a odborné pracovníky, kteří se přímo nepodílejí na výzkumu, ale jsou pro výzkumnou činnost nepostradatelní (např. obsluha research facility). </t>
  </si>
  <si>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</si>
  <si>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Pozn.: ** = Vědeckým pracovníkem se v tomto případě rozumí vědecký pracovník, který není akademickým pracovníkem dle § 70 zákona č. 111/1998 Sb., o vysokých školách.</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</si>
  <si>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</si>
  <si>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Celkem žen</t>
  </si>
  <si>
    <t>Počty žen na ostatních pracovištích</t>
  </si>
  <si>
    <t>Ostatní pracoviště celkem</t>
  </si>
  <si>
    <t>Počty žen na fakultě 2</t>
  </si>
  <si>
    <t>Fakulta 2 (název)******</t>
  </si>
  <si>
    <t>Počty žen na fakultě 1</t>
  </si>
  <si>
    <t>Fakulta 1 (název)******</t>
  </si>
  <si>
    <t>Ostatní vědečtí, výzkumní a vývojoví pracovníci****</t>
  </si>
  <si>
    <t>Vědečtí pracovníci nespadající do ostatních kategorií</t>
  </si>
  <si>
    <t>Postdoktorandi ("postdok")***</t>
  </si>
  <si>
    <t xml:space="preserve">Vědečtí, výzkumní a vývojoví pracovníci podílející se na pedagog. činnosti </t>
  </si>
  <si>
    <t>Lektoři</t>
  </si>
  <si>
    <t>Asistenti</t>
  </si>
  <si>
    <t>Odborní asistenti</t>
  </si>
  <si>
    <t>Docenti</t>
  </si>
  <si>
    <t>Profesoři</t>
  </si>
  <si>
    <t>CELKEM akademičtí pracovníci</t>
  </si>
  <si>
    <t>CELKEM zaměstnanci</t>
  </si>
  <si>
    <t>Ostatní zaměstnanci*****</t>
  </si>
  <si>
    <t>Vědečtí pracovníci**</t>
  </si>
  <si>
    <t>Akademičtí pracovníci</t>
  </si>
  <si>
    <t>Tab. 6.1: Akademičtí a vědečtí pracovníci a ostatní zaměstnanci celkem (průměrné přepočtené počty*)</t>
  </si>
  <si>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</si>
  <si>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 xml:space="preserve">Pozn.: * = Uvede se celkový počet zaměstnanců/pracovníků bez ohledu na výši úvazku, ale pouze v pracovním poměru, bez zahrnutí osob pracujících na DPP a DPČ. Nezahrnuje jiné typy smluvních vztahů dle občanského zákoníku, které mají charakter nákupu služeb. </t>
  </si>
  <si>
    <t>Kontrola s údaji z tab. 6.3</t>
  </si>
  <si>
    <t>nad 70 let</t>
  </si>
  <si>
    <t>60-69 let</t>
  </si>
  <si>
    <t>50-59 let</t>
  </si>
  <si>
    <t>40-49 let</t>
  </si>
  <si>
    <t>30-39 let</t>
  </si>
  <si>
    <t>do 29 let</t>
  </si>
  <si>
    <t>ženy</t>
  </si>
  <si>
    <t>Vědečtí, výzkumní a vývojoví pracovníci podílející se na pedagog. činnosti</t>
  </si>
  <si>
    <t>z toho ženy</t>
  </si>
  <si>
    <t>Tab. 6.2: Věková struktura akademických a vědeckých pracovníků (počty fyzických osob*)</t>
  </si>
  <si>
    <t>Pozn.: ** = Fakulta nebo jiná součást vysoké školy uskutečňující akreditovaný studijní program.</t>
  </si>
  <si>
    <t>Pozn.: * = Vědeckým pracovníkem se v tomto případě rozumí osoba, která není akademickým pracovníkem dle § 70 zákona č. 111/1998 Sb., o vysokých školách.</t>
  </si>
  <si>
    <t>Pozn.: uvádí se pouze nejvyšší dosažený akademický titul</t>
  </si>
  <si>
    <t>Kontrola s údaji z tab. 6.2</t>
  </si>
  <si>
    <t>více než 1</t>
  </si>
  <si>
    <t>0,71–1</t>
  </si>
  <si>
    <t>0,51–0,7</t>
  </si>
  <si>
    <t>0,31–0,5</t>
  </si>
  <si>
    <t>do 0,3</t>
  </si>
  <si>
    <t>Rozsahy úvazků</t>
  </si>
  <si>
    <t>ostatní</t>
  </si>
  <si>
    <t>DrSc., CSc., Dr., Ph.D., Th.D.</t>
  </si>
  <si>
    <t>doc.</t>
  </si>
  <si>
    <t>prof.</t>
  </si>
  <si>
    <t>Vysoká škola (název)</t>
  </si>
  <si>
    <t>Ostatní pracoviště celkem**</t>
  </si>
  <si>
    <t>Fakulta 2 (název)**</t>
  </si>
  <si>
    <t>Fakulta 1 (název)**</t>
  </si>
  <si>
    <t>Vědečtí pracovníci*</t>
  </si>
  <si>
    <r>
      <rPr>
        <b/>
        <sz val="12"/>
        <color theme="0"/>
        <rFont val="Calibri"/>
        <family val="2"/>
        <charset val="238"/>
      </rPr>
      <t xml:space="preserve">Tab. 6.3: </t>
    </r>
    <r>
      <rPr>
        <b/>
        <sz val="14"/>
        <color theme="0"/>
        <rFont val="Calibri"/>
        <family val="2"/>
        <charset val="238"/>
      </rPr>
      <t>Počty akademických a vědeckých pracovníků podle rozsahu pracovních úvazků a nejvyšší dosažené kvalifikace
(počty fyzických osob dle rozsahu úvazků)</t>
    </r>
  </si>
  <si>
    <t xml:space="preserve">Pozn.: *** = Údaj celkem nemusí odrážet reálný stav fyzických osob (jedna osoba může v rámci VŠ či fakulty zastávat více pozic), jedná se o prostý součet buňek. </t>
  </si>
  <si>
    <t>Pozn.: ** = podle zákona o vysokých školách, § 25. čl. 2.</t>
  </si>
  <si>
    <t xml:space="preserve">Pozn.: * = Fakulta nebo jiná součást vysoké školy. </t>
  </si>
  <si>
    <t xml:space="preserve">     z toho ženy</t>
  </si>
  <si>
    <t>Vysoká škola CELKEM***</t>
  </si>
  <si>
    <t>Fakulty* celkem</t>
  </si>
  <si>
    <t>Fakulta 2 (název)*</t>
  </si>
  <si>
    <t>Fakulta 1 (název)*</t>
  </si>
  <si>
    <t>Vedoucí pracovníci CELKEM ***</t>
  </si>
  <si>
    <t>Vedoucí katedry/institutu/výzkumného pracoviště</t>
  </si>
  <si>
    <t>Ředitel ústavu, vysokoškolského zemědělského nebo lesního statku</t>
  </si>
  <si>
    <t>Správní rada</t>
  </si>
  <si>
    <t>Kvestor/ Tajemník*</t>
  </si>
  <si>
    <t>Vědecká/umělecká/akademická rada</t>
  </si>
  <si>
    <t>Akademický senát</t>
  </si>
  <si>
    <t>Prorektor/Proděkan</t>
  </si>
  <si>
    <t>Rektor/Děkan</t>
  </si>
  <si>
    <r>
      <rPr>
        <b/>
        <sz val="12"/>
        <color theme="0"/>
        <rFont val="Calibri"/>
        <family val="2"/>
        <charset val="238"/>
      </rPr>
      <t xml:space="preserve">Tab. 6.4: </t>
    </r>
    <r>
      <rPr>
        <b/>
        <sz val="14"/>
        <color theme="0"/>
        <rFont val="Calibri"/>
        <family val="2"/>
        <charset val="238"/>
      </rPr>
      <t>Vedoucí pracovníci (fyzické osoby)</t>
    </r>
  </si>
  <si>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</si>
  <si>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ženy z celkového počtu (bez ohledu na státní občanství)</t>
  </si>
  <si>
    <t xml:space="preserve">                   ostatní státy mimo EU</t>
  </si>
  <si>
    <t xml:space="preserve">                   ostatní státy EU</t>
  </si>
  <si>
    <t xml:space="preserve">                    Slovensko</t>
  </si>
  <si>
    <t xml:space="preserve">                    Rakousko</t>
  </si>
  <si>
    <t xml:space="preserve">                    Polsko</t>
  </si>
  <si>
    <t xml:space="preserve">       v tom:  Německo</t>
  </si>
  <si>
    <t>Tab. 6.5: Akademičtí a vědečtí pracovníci s cizím státním občanstvím (průměrné přepočtené počty******)</t>
  </si>
  <si>
    <t>Pozn.: **** = Fakulta nebo jiná součást vysoké školy uskutečňující akreditovaný studijní program</t>
  </si>
  <si>
    <t xml:space="preserve">Pozn.: *** = Věkový průměr se vypočítá z celkového počtu nově jmenovaných na dané VŠ (fakultě nebo celkového počtu). </t>
  </si>
  <si>
    <t>Pozn.: **= Uvádí se počty docentů a profesorů, kteří kmenově spadají pod danou VŠ, ale byli jmenováni na jiné VŠ.</t>
  </si>
  <si>
    <t>Pozn.: *= Zahrnuty jsou veškeré habilitace a jmenování, které proběhly v daném kalendářním roce na dané VŠ, bez ohledu na to, zda nově jmenovaní docenti a profesoři kmenově spadali pod tuto VŠ.</t>
  </si>
  <si>
    <t>CELKEM docenti</t>
  </si>
  <si>
    <t>CELKEM profesoři</t>
  </si>
  <si>
    <t>Docenti jmenovaní v roce 2018</t>
  </si>
  <si>
    <t>Profesoři jmenovaní v roce 2018</t>
  </si>
  <si>
    <t>Fakulta 2 (název)****</t>
  </si>
  <si>
    <t>Fakulta 1 (název)****</t>
  </si>
  <si>
    <t>Z toho kmenoví zaměstnanci dané VŠ</t>
  </si>
  <si>
    <t>Kmenoví zaměstnanci VŠ jmenovaní na jiné VŠ**</t>
  </si>
  <si>
    <t>Na dané VŠ*</t>
  </si>
  <si>
    <t>Věkový průměr nově jmenovaných***</t>
  </si>
  <si>
    <t>Počet</t>
  </si>
  <si>
    <r>
      <rPr>
        <b/>
        <sz val="12"/>
        <color theme="0"/>
        <rFont val="Calibri"/>
        <family val="2"/>
        <charset val="238"/>
      </rPr>
      <t xml:space="preserve">Tab. 6.6: </t>
    </r>
    <r>
      <rPr>
        <b/>
        <sz val="14"/>
        <color theme="0"/>
        <rFont val="Calibri"/>
        <family val="2"/>
        <charset val="238"/>
      </rPr>
      <t>Nově jmenovaní docenti a profesoři (počty)</t>
    </r>
  </si>
  <si>
    <t xml:space="preserve">Pozn.: ****** = Uvedené částky představují celkové finanční zdroje projektů, včetně spolufinancování MŠMT. </t>
  </si>
  <si>
    <t>Pozn.: ***** = Přijíždějící akademičtí pracovníci (tj. počty příjezdů) – kteří přijeli v roce 2018; započítávají se i ti pracovníci, jejichž pobyt začal v roce 2017.</t>
  </si>
  <si>
    <t>Pozn.: **** = Vyjíždějící akademičtí pracovníci (tj. počty výjezdů) – kteří v roce 2018 absolvovali zahraniční pobyt; započítávají se i ti pracovníci, jejichž pobyt začal v roce 2017.</t>
  </si>
  <si>
    <t>Pozn.: *** = Přijíždějící studenti (tj. počty příjezdů) – kteří přijeli v roce 2018; započítávají se i ti studenti, jejichž pobyt začal v roce 2017. Započítávají se pouze studenti, jejichž pobyt trval více než 4 týdny (28 dní). Pokud VŠ uvádí i jinak dlouhé výjezdy, uvede to v poznámce k tabulce.</t>
  </si>
  <si>
    <t>Pozn.: ** = Vyjíždějící studenti (tj. počty výjezdů) – kteří v roce 2018 absolvovali zahraniční pobyt; započítávají se i ti studenti, jejichž pobyt začal v roce 2017. Započítávají se pouze studenti, jejichž pobyt trval více než 4 týdny (28 dní). Pokud VŠ uvádí i jinak dlouhé výjezdy, uvede to v poznámce k tabulce.</t>
  </si>
  <si>
    <t>Pozn.: *= Jedná se o v daném roce probíhající projekty.</t>
  </si>
  <si>
    <t>5.090</t>
  </si>
  <si>
    <t>Dotace v tis. Kč******</t>
  </si>
  <si>
    <t>Počet přijatých akademických a vědeckých pracovníků*****</t>
  </si>
  <si>
    <t>Počet vyslaných akademických a vědeckých pracovníků****</t>
  </si>
  <si>
    <t>Počet přijatých studentů***</t>
  </si>
  <si>
    <t>74</t>
  </si>
  <si>
    <t>Počet vyslaných studentů**</t>
  </si>
  <si>
    <t>Počet projektů*</t>
  </si>
  <si>
    <t>Ostatní</t>
  </si>
  <si>
    <t>Z toho Marie-Curie Actions</t>
  </si>
  <si>
    <t>H2020/ 7. rámcový program EK</t>
  </si>
  <si>
    <r>
      <rPr>
        <b/>
        <sz val="12"/>
        <color indexed="9"/>
        <rFont val="Calibri"/>
        <family val="2"/>
        <charset val="238"/>
      </rPr>
      <t xml:space="preserve">Tab. 7.1: </t>
    </r>
    <r>
      <rPr>
        <b/>
        <sz val="14"/>
        <color indexed="9"/>
        <rFont val="Calibri"/>
        <family val="2"/>
        <charset val="238"/>
      </rPr>
      <t>Zapojení vysoké školy do programů mezinárodní spolupráce (bez ohledu na zdroj financování)</t>
    </r>
  </si>
  <si>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</si>
  <si>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t>Pozn.:  ***** = V tabulce 12.3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</si>
  <si>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Pozn.: **** = Přijíždějící akademičtí/ostatní pracovníci (tj. počty příjezdů) – pracovníci, kteří přijeli v roce 2018; započítávají se i ti pracovníci, jejichž pobyt začal v roce 2017. Započítávají se pouze pracovníci, jejichž pobyt trval alespoň 5 dní.</t>
  </si>
  <si>
    <t>Pozn.: *** = Vyjíždějící akademičtí/ostatní pracovníci (tj. počty výjezdů) – pracovníci, kteří v roce 2018 absolvovali (ukončili) zahraniční pobyt; započítávají se i ti pracovníci, jejichž pobyt začal v roce 2017. Započítávají se pouze pracovníci, jejichž pobyt trval alespoň 5 dní.</t>
  </si>
  <si>
    <t xml:space="preserve">Pozn.: ** = Přijíždějící studenti (tj. počty příjezdů) – studenti, kteří přijeli v roce 2018; započítávají se i ti studenti, jejichž pobyt začal v roce 2017. Započítávají se pouze studenti, jejichž pobyt trval alespoň 2 týdny (14 dní). </t>
  </si>
  <si>
    <t xml:space="preserve">Pozn.: * = Vyjíždějící studenti (tj. počty výjezdů) – studenti, kteří v roce 2018 absolvovali (ukončili) zahraniční pobyt; započítávají se i ti studenti, jejichž pobyt začal v roce 2017. Započítávají se pouze studenti, jejichž pobyt trval alespoň 2 týdny (14 dní). </t>
  </si>
  <si>
    <t>Ostatní země</t>
  </si>
  <si>
    <t>Zvláštní administrativní oblast Čínské lidové republiky Macao</t>
  </si>
  <si>
    <t>Zvláštní administrativní oblast Čínské lidové republiky Hongkong</t>
  </si>
  <si>
    <t>Zimbabwská republika</t>
  </si>
  <si>
    <t>Zambijská republika</t>
  </si>
  <si>
    <t>Vietnamská socialistická republika</t>
  </si>
  <si>
    <t>Vatikánský městský stát</t>
  </si>
  <si>
    <t>Územní společenství Saint Pierre a Miquelon</t>
  </si>
  <si>
    <t>Území Vánoční ostrov</t>
  </si>
  <si>
    <t>Území Norfolk</t>
  </si>
  <si>
    <t>Území Kokosové (Keelingovy) ostrovy</t>
  </si>
  <si>
    <t>Území Americká Samoa</t>
  </si>
  <si>
    <t>Uruguayská východní republika</t>
  </si>
  <si>
    <t>Ukrajina</t>
  </si>
  <si>
    <t>Ugandská republika</t>
  </si>
  <si>
    <t>Tuvalu</t>
  </si>
  <si>
    <t>Turkmenistán</t>
  </si>
  <si>
    <t>Turecká republika</t>
  </si>
  <si>
    <t>Tuniská republika</t>
  </si>
  <si>
    <t>Tožská republika</t>
  </si>
  <si>
    <t>Tokelau</t>
  </si>
  <si>
    <t>Thajské království</t>
  </si>
  <si>
    <t>Teritorium Wallisovy ostrovy a Futuna</t>
  </si>
  <si>
    <t>Teritorium Guam</t>
  </si>
  <si>
    <t>Teritorium Francouzská jižní a antarktická území</t>
  </si>
  <si>
    <t>Tanzanská sjednocená republika</t>
  </si>
  <si>
    <t>Švýcarská konfederace</t>
  </si>
  <si>
    <t>Švédské království</t>
  </si>
  <si>
    <t>Šrílanská demokratická socialistická republika</t>
  </si>
  <si>
    <t>Špicberky a Jan Mayen</t>
  </si>
  <si>
    <t>Španělské království</t>
  </si>
  <si>
    <t>Šalomounovy ostrovy</t>
  </si>
  <si>
    <t>Syrská arabská republika</t>
  </si>
  <si>
    <t>Svazijské království</t>
  </si>
  <si>
    <t>Svatý Vincenc a Grenadiny</t>
  </si>
  <si>
    <t>Svatý Martin (NL)</t>
  </si>
  <si>
    <t>Svatá Lucie</t>
  </si>
  <si>
    <t>Svatá Helena, Ascension a Tristan da Cunha</t>
  </si>
  <si>
    <t>Surinamská republika</t>
  </si>
  <si>
    <t>Sultanát Omán</t>
  </si>
  <si>
    <t>Súdánská republika</t>
  </si>
  <si>
    <t>Středoafrická republika</t>
  </si>
  <si>
    <t>Stát Spojené arabské emiráty</t>
  </si>
  <si>
    <t>Stát Katar</t>
  </si>
  <si>
    <t>Stát Izrael</t>
  </si>
  <si>
    <t>Stát Eritrea</t>
  </si>
  <si>
    <t>Stát Brunej Darussalam</t>
  </si>
  <si>
    <t>Srbsko a Černá Hora</t>
  </si>
  <si>
    <t>Srbská republika</t>
  </si>
  <si>
    <t>Spolková republika Německo</t>
  </si>
  <si>
    <t>Společenství Svatý Martin</t>
  </si>
  <si>
    <t>Společenství Svatý Bartoloměj</t>
  </si>
  <si>
    <t>Společenství Severní Mariany</t>
  </si>
  <si>
    <t>Spojené státy mexické</t>
  </si>
  <si>
    <t>Spojené státy americké</t>
  </si>
  <si>
    <t>Spojené království Velké Británie a Severního Irska</t>
  </si>
  <si>
    <t>Somálská federativní republika</t>
  </si>
  <si>
    <t>Slovinská republika</t>
  </si>
  <si>
    <t>Slovenská republika</t>
  </si>
  <si>
    <t>Singapurská republika</t>
  </si>
  <si>
    <t>Seychelská republika</t>
  </si>
  <si>
    <t>Senegalská republika</t>
  </si>
  <si>
    <t>Salvadorská republika</t>
  </si>
  <si>
    <t>Saharská arabská demokratická republika</t>
  </si>
  <si>
    <t>Řecká republika</t>
  </si>
  <si>
    <t>Rwandská republika</t>
  </si>
  <si>
    <t>Ruská federace</t>
  </si>
  <si>
    <t>Rumunsko</t>
  </si>
  <si>
    <t>Republika Vanuatu</t>
  </si>
  <si>
    <t>Republika Uzbekistán</t>
  </si>
  <si>
    <t>Republika Trinidad a Tobago</t>
  </si>
  <si>
    <t>Republika Tádžikistán</t>
  </si>
  <si>
    <t>Republika Sierra Leone</t>
  </si>
  <si>
    <t>Republika San Marino</t>
  </si>
  <si>
    <t>Republika Rovníková Guinea</t>
  </si>
  <si>
    <t>Republika Pobřeží slonoviny</t>
  </si>
  <si>
    <t>Republika Palau</t>
  </si>
  <si>
    <t>Republika Nauru</t>
  </si>
  <si>
    <t>Republika Myanmarský svaz</t>
  </si>
  <si>
    <t>Republika Marshallovy ostrovy</t>
  </si>
  <si>
    <t>Republika Mali</t>
  </si>
  <si>
    <t>Republika Kiribati</t>
  </si>
  <si>
    <t>Republika Kazachstán</t>
  </si>
  <si>
    <t>Republika Haiti</t>
  </si>
  <si>
    <t>Republika Guinea-Bissau</t>
  </si>
  <si>
    <t>Region Réunion</t>
  </si>
  <si>
    <t>Region Martinik</t>
  </si>
  <si>
    <t>Region Guadeloupe</t>
  </si>
  <si>
    <t>Region Francouzská Guyana</t>
  </si>
  <si>
    <t>Rakouská republika</t>
  </si>
  <si>
    <t>Provincie Alandy</t>
  </si>
  <si>
    <t>Portugalská republika</t>
  </si>
  <si>
    <t>Portorické společenství</t>
  </si>
  <si>
    <t>Polská republika</t>
  </si>
  <si>
    <t>Pitcairnovy ostrovy</t>
  </si>
  <si>
    <t>Peruánská republika</t>
  </si>
  <si>
    <t>Paraguayská republika</t>
  </si>
  <si>
    <t>Panamská republika</t>
  </si>
  <si>
    <t>Palestinská autonomní území</t>
  </si>
  <si>
    <t>Palestina</t>
  </si>
  <si>
    <t>Pákistánská islámská republika</t>
  </si>
  <si>
    <t>Ostrovy Turks a Caicos</t>
  </si>
  <si>
    <t>Ostrov Man</t>
  </si>
  <si>
    <t>Nový Zéland</t>
  </si>
  <si>
    <t>Nová Kaledonie</t>
  </si>
  <si>
    <t>Norské království</t>
  </si>
  <si>
    <t>Nizozemsko</t>
  </si>
  <si>
    <t>Nizozemské Antily</t>
  </si>
  <si>
    <t>Niue</t>
  </si>
  <si>
    <t>Nikaragujská republika</t>
  </si>
  <si>
    <t>Nigerská republika</t>
  </si>
  <si>
    <t>Nigerijská federativní republika</t>
  </si>
  <si>
    <t>Nezávislý stát Samoa</t>
  </si>
  <si>
    <t>Nezávislý stát Papua Nová Guinea</t>
  </si>
  <si>
    <t>Nepálská federativní demokratická republika</t>
  </si>
  <si>
    <t>Namibijská republika</t>
  </si>
  <si>
    <t>Mosambická republika</t>
  </si>
  <si>
    <t>Montserrat</t>
  </si>
  <si>
    <t>Mongolsko</t>
  </si>
  <si>
    <t>Monacké knížectví</t>
  </si>
  <si>
    <t>Moldavská republika</t>
  </si>
  <si>
    <t>Mnohonárodní stát Bolívie</t>
  </si>
  <si>
    <t>Menší odlehlé ostrovy USA</t>
  </si>
  <si>
    <t>Mauritánská islámská republika</t>
  </si>
  <si>
    <t>Mauricijská republika</t>
  </si>
  <si>
    <t>Marocké království</t>
  </si>
  <si>
    <t>Maltská republika</t>
  </si>
  <si>
    <t>Maledivská republika</t>
  </si>
  <si>
    <t>Malawiská republika</t>
  </si>
  <si>
    <t>Malajsie</t>
  </si>
  <si>
    <t>Maďarsko</t>
  </si>
  <si>
    <t>Madagaskarská republika</t>
  </si>
  <si>
    <t>Lucemburské velkovévodství</t>
  </si>
  <si>
    <t>Lotyšská republika</t>
  </si>
  <si>
    <t>Litevská republika</t>
  </si>
  <si>
    <t>Lichtenštejnské knížectví</t>
  </si>
  <si>
    <t>Libyjský stát</t>
  </si>
  <si>
    <t>Liberijská republika</t>
  </si>
  <si>
    <t>Libanonská republika</t>
  </si>
  <si>
    <t>Lesothské království</t>
  </si>
  <si>
    <t>Laoská lidově demokratická republika</t>
  </si>
  <si>
    <t>Kyrgyzská republika</t>
  </si>
  <si>
    <t>Kyperská republika</t>
  </si>
  <si>
    <t>Kuvajtský stát</t>
  </si>
  <si>
    <t>Kubánská republika</t>
  </si>
  <si>
    <t>Království Tonga</t>
  </si>
  <si>
    <t>Království Saúdská Arábie</t>
  </si>
  <si>
    <t>Království Bahrajn</t>
  </si>
  <si>
    <t>Kostarická republika</t>
  </si>
  <si>
    <t>Kosovská republika</t>
  </si>
  <si>
    <t>Korejská republika</t>
  </si>
  <si>
    <t>Korejská lidově demokratická republika</t>
  </si>
  <si>
    <t>Konžská republika</t>
  </si>
  <si>
    <t>Komorský svaz</t>
  </si>
  <si>
    <t>Kolumbijská republika</t>
  </si>
  <si>
    <t>Keňská republika</t>
  </si>
  <si>
    <t>Kapverdská republika</t>
  </si>
  <si>
    <t>Kanada</t>
  </si>
  <si>
    <t>Kamerunská republika</t>
  </si>
  <si>
    <t>Kambodžské království</t>
  </si>
  <si>
    <t>Kajmanské ostrovy</t>
  </si>
  <si>
    <t>Jordánské hášimovské království</t>
  </si>
  <si>
    <t>Jižní Georgie a Jižní Sandwichovy ostrovy</t>
  </si>
  <si>
    <t>Jihosúdánská republika</t>
  </si>
  <si>
    <t>Jihoafrická republika</t>
  </si>
  <si>
    <t xml:space="preserve"> </t>
  </si>
  <si>
    <t>Jemenská republika</t>
  </si>
  <si>
    <t>Japonsko</t>
  </si>
  <si>
    <t>Jamajka</t>
  </si>
  <si>
    <t>Italská republika</t>
  </si>
  <si>
    <t>Islandská republika</t>
  </si>
  <si>
    <t>Irsko</t>
  </si>
  <si>
    <t>Íránská islámská republika</t>
  </si>
  <si>
    <t>Irácká republika</t>
  </si>
  <si>
    <t>Indonéská republika</t>
  </si>
  <si>
    <t>Indická republika</t>
  </si>
  <si>
    <t>Chorvatská republika</t>
  </si>
  <si>
    <t>Chilská republika</t>
  </si>
  <si>
    <t>Honduraská republika</t>
  </si>
  <si>
    <t>Heardův ostrov a MacDonaldovy ostrovy</t>
  </si>
  <si>
    <t>Guyanská kooperativní republika</t>
  </si>
  <si>
    <t>Guinejská republika</t>
  </si>
  <si>
    <t>Guatemalská republika</t>
  </si>
  <si>
    <t>Gruzie</t>
  </si>
  <si>
    <t>Grónsko</t>
  </si>
  <si>
    <t>Grenadský stát</t>
  </si>
  <si>
    <t>Gibraltar</t>
  </si>
  <si>
    <t>Ghanská republika</t>
  </si>
  <si>
    <t>Gambijská republika</t>
  </si>
  <si>
    <t>Gabonská republika</t>
  </si>
  <si>
    <t>Francouzská republika</t>
  </si>
  <si>
    <t>Francouzská Polynésie</t>
  </si>
  <si>
    <t>Finská republika</t>
  </si>
  <si>
    <t>Filipínská republika</t>
  </si>
  <si>
    <t>Fidžijská republika</t>
  </si>
  <si>
    <t>Federativní státy Mikronésie</t>
  </si>
  <si>
    <t>Federace Svatý Kryštof a Nevis</t>
  </si>
  <si>
    <t>Falklandské ostrovy</t>
  </si>
  <si>
    <t>Faerské ostrovy</t>
  </si>
  <si>
    <t>Etiopská federativní demokratická republika</t>
  </si>
  <si>
    <t>Estonská republika</t>
  </si>
  <si>
    <t>Ekvádorská republika</t>
  </si>
  <si>
    <t>Egyptská arabská republika</t>
  </si>
  <si>
    <t>Džibutská republika</t>
  </si>
  <si>
    <t>Dominikánská republika</t>
  </si>
  <si>
    <t>Dominické společenství</t>
  </si>
  <si>
    <t>Departementní společenství Mayotte</t>
  </si>
  <si>
    <t>Demokratická republika Východní Timor</t>
  </si>
  <si>
    <t>Demokratická republika Svatý Tomáš a Princův ostrov</t>
  </si>
  <si>
    <t>Demokratická republika Kongo</t>
  </si>
  <si>
    <t>Dánské království</t>
  </si>
  <si>
    <t>Čínská republika (Tchaj-wan)</t>
  </si>
  <si>
    <t>Čínská lidová republika</t>
  </si>
  <si>
    <t>Česká republika</t>
  </si>
  <si>
    <t>Černá Hora</t>
  </si>
  <si>
    <t>Čadská republika</t>
  </si>
  <si>
    <t>Curaçao</t>
  </si>
  <si>
    <t>Cookovy ostrovy</t>
  </si>
  <si>
    <t>Bývalá jugoslávská republika Makedonie</t>
  </si>
  <si>
    <t>Burundská republika</t>
  </si>
  <si>
    <t>Burkina Faso</t>
  </si>
  <si>
    <t>Bulharská republika</t>
  </si>
  <si>
    <t>Britské území v Indickém oceánu</t>
  </si>
  <si>
    <t>Britské Panenské ostrovy</t>
  </si>
  <si>
    <t>Brazilská federativní republika</t>
  </si>
  <si>
    <t>Bouvetův ostrov</t>
  </si>
  <si>
    <t>Botswanská republika</t>
  </si>
  <si>
    <t>Bosna a Hercegovina</t>
  </si>
  <si>
    <t>Bonaire, Svatý Eustach a Saba</t>
  </si>
  <si>
    <t>Bolívarovská republika Venezuela</t>
  </si>
  <si>
    <t>Bhútánské království</t>
  </si>
  <si>
    <t>Bermudy</t>
  </si>
  <si>
    <t>Beninská republika</t>
  </si>
  <si>
    <t>Běloruská republika</t>
  </si>
  <si>
    <t>Belize</t>
  </si>
  <si>
    <t>Belgické království</t>
  </si>
  <si>
    <t>Barbados</t>
  </si>
  <si>
    <t>Bangladéšská lidová republika</t>
  </si>
  <si>
    <t>Bailiwick Jersey</t>
  </si>
  <si>
    <t>Bailiwick Guernsey</t>
  </si>
  <si>
    <t>Bahamské společenství</t>
  </si>
  <si>
    <t>Ázerbájdžánská republika</t>
  </si>
  <si>
    <t>Australské společenství</t>
  </si>
  <si>
    <t>Aruba</t>
  </si>
  <si>
    <t>Arménská republika</t>
  </si>
  <si>
    <t>Argentinská republika</t>
  </si>
  <si>
    <t>Antigua a Barbuda</t>
  </si>
  <si>
    <t>Antarktida</t>
  </si>
  <si>
    <t>Anguilla</t>
  </si>
  <si>
    <t>Angolská republika</t>
  </si>
  <si>
    <t>Andorrské knížectví</t>
  </si>
  <si>
    <t>Americké Panenské ostrovy</t>
  </si>
  <si>
    <t>Alžírská demokratická a lidová republika</t>
  </si>
  <si>
    <t>Albánská republika</t>
  </si>
  <si>
    <t>Afghánská islámská republika</t>
  </si>
  <si>
    <t>Z toho absolventské stáže******</t>
  </si>
  <si>
    <t xml:space="preserve">Země </t>
  </si>
  <si>
    <t>CELKEM za zemi</t>
  </si>
  <si>
    <t>Počet přijatých ostatních pracovníků****</t>
  </si>
  <si>
    <t>Počet vyslaných ostatních pracovníků***</t>
  </si>
  <si>
    <t>Počet přijatých akademických pracovníků****</t>
  </si>
  <si>
    <t>Počet vyslaných akademických pracovníků***</t>
  </si>
  <si>
    <t>Počet přijatých studentů**</t>
  </si>
  <si>
    <t>Počet vyslaných studentů*</t>
  </si>
  <si>
    <r>
      <rPr>
        <b/>
        <sz val="12"/>
        <color theme="0"/>
        <rFont val="Calibri"/>
        <family val="2"/>
        <charset val="238"/>
      </rPr>
      <t xml:space="preserve">Tab. 7.2: </t>
    </r>
    <r>
      <rPr>
        <b/>
        <sz val="14"/>
        <color theme="0"/>
        <rFont val="Calibri"/>
        <family val="2"/>
        <charset val="238"/>
      </rPr>
      <t>Mobilita studentů, akademických a ostatních pracovníků podle zemí***** (bez ohledu na zdroj financování) (vysoká škola bez dalšího zásahu pouze vyplní tabulku příslušnými hodnotami)</t>
    </r>
  </si>
  <si>
    <t xml:space="preserve">Pozn.: ** = Celkové hodnoty za fakultu (poslední pole ve vrchním řádku u každé fakulty) i za vysokou školu (všechna prázdná pole za vysokou školu ve struktuře VZ) nejsou součtem či průměrem za předcházející údaje v řádcích či sloupcích. Hodnoty do těchto buněk je potřeba vypočítat zvlášť. </t>
  </si>
  <si>
    <t>VŠUP v Praze</t>
  </si>
  <si>
    <t>Podíl [%] a počet absolventů doktorského studia, u nichž délka zahraničního pobytu dosáhla alespoň 1 měsíc (tj. 30 dní)</t>
  </si>
  <si>
    <t>Podíl [%] a počet absolventů, kteří během svého studia vyjeli na zahraniční pobyt v délce alespoň 14 dní</t>
  </si>
  <si>
    <t xml:space="preserve">Podíl [%] a počet absolventů doktorského studia, u nichž délka zahraničního pobytu dosáhla alespoň 1 měsíc (tj. 30 dní) </t>
  </si>
  <si>
    <t>počet</t>
  </si>
  <si>
    <t>podíl</t>
  </si>
  <si>
    <t>CELKEM**</t>
  </si>
  <si>
    <r>
      <t xml:space="preserve">Tab. 7.3: </t>
    </r>
    <r>
      <rPr>
        <b/>
        <sz val="14"/>
        <color indexed="9"/>
        <rFont val="Calibri"/>
        <family val="2"/>
        <charset val="238"/>
      </rPr>
      <t>Mobilita absolventů** (počty a podíly absolvovaných studií)</t>
    </r>
  </si>
  <si>
    <t>Pozn.: ** = Mezinárodní konference je taková konference, které se účastní alespoň jeden zahraniční řečník a jejíž všechny příspěvky jsou lokalizované do alespoň jednoho z následujících jazyků - angličtina, francouzština, němčina, nebo do jazyka vlastního oborovému zaměření dané konference, např. pro filologické obory.</t>
  </si>
  <si>
    <t>Mezinárodní konference**</t>
  </si>
  <si>
    <t xml:space="preserve">S počtem účastníků vyšším než 60 </t>
  </si>
  <si>
    <r>
      <rPr>
        <b/>
        <sz val="12"/>
        <color indexed="9"/>
        <rFont val="Calibri"/>
        <family val="2"/>
        <charset val="238"/>
      </rPr>
      <t xml:space="preserve">Tab. 8.1: </t>
    </r>
    <r>
      <rPr>
        <b/>
        <sz val="14"/>
        <color indexed="9"/>
        <rFont val="Calibri"/>
        <family val="2"/>
        <charset val="238"/>
      </rPr>
      <t xml:space="preserve"> Konference (spolu)pořádané vysokou školou (počty)</t>
    </r>
  </si>
  <si>
    <t>Pozn.: *** = Jedná se o osoby mající přímou zodpovědnost za výkon odborné praxe studenta.</t>
  </si>
  <si>
    <t>Pozn.: ** = Fakulta nebo jiná součást vysoké školy uskutečňující akreditovaný studijní program/obor.</t>
  </si>
  <si>
    <t>Pozn.: * = Odborníci z aplikační sféry podílející se alespoň z jedné třetiny časového rozvrhu na výuce alespoň jednoho kurzu nebo jsou vedoucími závěrečné práce studenta. Pokud daný pracovník je kmenovým zaměstnancem dané VŠ/fakulty, měl by mít minimálně stejně velký úvazek i mimo VŠ/fakultu.</t>
  </si>
  <si>
    <t>Počet osob podílejících se na praxi***</t>
  </si>
  <si>
    <t>Počet osob podílejících se na vedení závěrečné práce</t>
  </si>
  <si>
    <t>Počet osob podílejících se na výuce</t>
  </si>
  <si>
    <t>Počet osob podílejících se na praxi</t>
  </si>
  <si>
    <t>Osoby nemající pracovně právní vztah s vysokou školou nebo její součástí</t>
  </si>
  <si>
    <t>Osoby mající pracovně právní vztah s vysokou školou nebo její součástí</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</si>
  <si>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</si>
  <si>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t>Pozn.: **** = VŠ uvede údaj vztahující se k nejnižší akreditované jednotce - promírně studijní obor, pokud studijní program se nedělí na studijní obory, tak údaj za studijní program</t>
  </si>
  <si>
    <r>
      <t xml:space="preserve">Pozn.: *** = Povinnou praxí se rozumí taková, která je součástí akreditace daného studijního oboru, přičemž se může jednat o součást některého z předmětů či o samostatný předmět. </t>
    </r>
    <r>
      <rPr>
        <sz val="10"/>
        <rFont val="Calibri"/>
        <family val="2"/>
        <charset val="238"/>
        <scheme val="minor"/>
      </rPr>
      <t>Jedná se o odborné profesní praxe.</t>
    </r>
  </si>
  <si>
    <t>Pozn.: ** = Fakulta nebo jiná součást vysoké školy uskutečňující akreditovaný studijní program/obor</t>
  </si>
  <si>
    <t xml:space="preserve">Pozn.: * = Doba trvání jednotlivých povinných praxí mohla být i kratší, ale v součtu musela dosahovat alespoň 1 měsíce. </t>
  </si>
  <si>
    <t>Počty aktivních studií</t>
  </si>
  <si>
    <t>Počty studijních oborů/programů****</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</si>
  <si>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</si>
  <si>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Placené vzdělávací kurzy pro zaměstnance subjektů aplikační sféry***</t>
  </si>
  <si>
    <t>Smluvní výzkum***, konzultace a poradentství***</t>
  </si>
  <si>
    <t>Licenční smlouvy nově uzavřené</t>
  </si>
  <si>
    <t>Licenční smlouvy platné k 31. 12.</t>
  </si>
  <si>
    <t>Zapsané užitné vzory</t>
  </si>
  <si>
    <t>Udělené patenty**</t>
  </si>
  <si>
    <t>Patentové přihlášky podané</t>
  </si>
  <si>
    <t>Průměrný příjem na 1 zakázku</t>
  </si>
  <si>
    <t>Počet nových spin-off/start-up podniků*</t>
  </si>
  <si>
    <t>Příjmy CELKEM</t>
  </si>
  <si>
    <t>Počet CELKEM</t>
  </si>
  <si>
    <t>V zahraničí</t>
  </si>
  <si>
    <t>V ČR</t>
  </si>
  <si>
    <t>Celkové příjmy</t>
  </si>
  <si>
    <t>Celkový počet</t>
  </si>
  <si>
    <t>Nově uzavřené licenční smlouvy, smluvní výzkum, konzultace, poradentství a placené vzdělávací kurzy pro zaměstnance subjektů aplikační sféry</t>
  </si>
  <si>
    <t>Souhrnné informace k tab. 8.4</t>
  </si>
  <si>
    <r>
      <rPr>
        <b/>
        <sz val="12"/>
        <color theme="0"/>
        <rFont val="Calibri"/>
        <family val="2"/>
        <charset val="238"/>
      </rPr>
      <t>Tab. 8.4</t>
    </r>
    <r>
      <rPr>
        <b/>
        <sz val="14"/>
        <color theme="0"/>
        <rFont val="Calibri"/>
        <family val="2"/>
        <charset val="238"/>
      </rPr>
      <t xml:space="preserve">: Transfer znalostí a výsledků výzkumu do praxe </t>
    </r>
  </si>
  <si>
    <t>Počet hlavních jídel vydaných v roce 2018 ostatním strávníkům</t>
  </si>
  <si>
    <t>Počet hlavních jídel vydaných v roce 2018 zaměstnancům vysoké školy</t>
  </si>
  <si>
    <t>Počet hlavních jídel vydaných v roce 2018 studentům</t>
  </si>
  <si>
    <t>Počet lůžkodnů v roce 2018</t>
  </si>
  <si>
    <t>Počet kladně vyřízených žádostí/rezervací o ubytování k 31/12/2018</t>
  </si>
  <si>
    <t>Počet podaných žádostí/rezervací o ubytování k 31/12/2018</t>
  </si>
  <si>
    <t>Počet lůžek v pronajatých zařízeních</t>
  </si>
  <si>
    <t>54</t>
  </si>
  <si>
    <t>Lůžková kapacita kolejí VŠ celková</t>
  </si>
  <si>
    <r>
      <rPr>
        <b/>
        <sz val="12"/>
        <color indexed="9"/>
        <rFont val="Calibri"/>
        <family val="2"/>
        <charset val="238"/>
      </rPr>
      <t xml:space="preserve">Tab. 12.1: </t>
    </r>
    <r>
      <rPr>
        <b/>
        <sz val="14"/>
        <color indexed="9"/>
        <rFont val="Calibri"/>
        <family val="2"/>
        <charset val="238"/>
      </rPr>
      <t>Ubytování, stravování</t>
    </r>
  </si>
  <si>
    <t xml:space="preserve">Pozn.: = Elektronické jednotky zahrnují pouze jednotlivě nakupované tituly, nikoliv knihy a periodika, která jsou součástí předplácených „balíků“ od vydavatelů odborné a vědecké literatury.
</t>
  </si>
  <si>
    <t>Pozn.: ** = Do počtu titulů v obou formách se uvádějí pouze tituly, kde jsou obě formy placené zvlášť (tzn. v případě, že je předplácena tištěná forma a elektronická je jako bonus zdarma, uvádí se pouze tištěná forma atd.).</t>
  </si>
  <si>
    <t>Pozn.: * = Uvádějí se pouze tituly periodik, které knihovna sama předplácí (resp. získává darem, výměnou) v papírové nebo elektronické verzi; nezahrnují se další periodika, k nimž mají uživatelé knihovny přístup v rámci konsorcií na plnotextové zdroje.</t>
  </si>
  <si>
    <t xml:space="preserve">               - v obou formách**</t>
  </si>
  <si>
    <t xml:space="preserve">               - elektronicky (odhad)*
</t>
  </si>
  <si>
    <t xml:space="preserve">Počet odebíraných titulů periodik:
                - fyzicky
</t>
  </si>
  <si>
    <t xml:space="preserve">              z toho e-knih v trvalém nákupu</t>
  </si>
  <si>
    <t xml:space="preserve">              z toho fyzických jednotek</t>
  </si>
  <si>
    <t>Knihovní fond celkem</t>
  </si>
  <si>
    <t xml:space="preserve">              z toho přírůstek e-knih v trvalém nákupu</t>
  </si>
  <si>
    <t xml:space="preserve">              z toho přírůstek fyzických jednotek</t>
  </si>
  <si>
    <t>Přírůstek knihovního fondu za rok</t>
  </si>
  <si>
    <r>
      <rPr>
        <b/>
        <sz val="12"/>
        <color indexed="9"/>
        <rFont val="Calibri"/>
        <family val="2"/>
        <charset val="238"/>
      </rPr>
      <t xml:space="preserve">Tab. 12.2 </t>
    </r>
    <r>
      <rPr>
        <b/>
        <sz val="14"/>
        <color indexed="9"/>
        <rFont val="Calibri"/>
        <family val="2"/>
        <charset val="238"/>
      </rPr>
      <t>Vysokoškolské knihovny</t>
    </r>
  </si>
  <si>
    <t>Pozn.: * = V případě potřeby přidejte řádky.</t>
  </si>
  <si>
    <t>V/ Vytváření prostředí pro integraci absolventů do chodu školy</t>
  </si>
  <si>
    <t>IV/ Rozvoj elektronických knihovnických služeb</t>
  </si>
  <si>
    <t xml:space="preserve">III/ Posílení zahraničních prezentačních aktivit </t>
  </si>
  <si>
    <t>II/ Intenzivní podpora tvůrčí činnostiformou interní grantové soutěže</t>
  </si>
  <si>
    <t>I/ Rozšíření zahraniční mobilitymimo Evropskou unii</t>
  </si>
  <si>
    <t>Institucionální rozvojový plán</t>
  </si>
  <si>
    <t>Cílový stav</t>
  </si>
  <si>
    <t>Výchozí stav</t>
  </si>
  <si>
    <t>Neinvestiční</t>
  </si>
  <si>
    <t>Investiční</t>
  </si>
  <si>
    <t>Naplňování stanovených cílů/indikátorů</t>
  </si>
  <si>
    <t>Poskytnuté finanční prostředky v tis. Kč</t>
  </si>
  <si>
    <t>Tab. 12.3: Institucionální plán vysoké školy v roce 2017
(pouze veřejné vysoké školy)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</si>
</sst>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0\ &quot;Kč&quot;;\-#,##0\ &quot;Kč&quot;"/>
    <numFmt numFmtId="44" formatCode="_-* #,##0.00\ &quot;Kč&quot;_-;\-* #,##0.00\ &quot;Kč&quot;_-;_-* &quot;-&quot;??\ &quot;Kč&quot;_-;_-@_-"/>
    <numFmt numFmtId="43" formatCode="_-* #,##0.00\ _K_č_-;\-* #,##0.00\ _K_č_-;_-* &quot;-&quot;??\ _K_č_-;_-@_-"/>
    <numFmt numFmtId="164" formatCode="0.0%"/>
    <numFmt numFmtId="165" formatCode="#,##0.0"/>
    <numFmt numFmtId="166" formatCode="_-* #,##0\ &quot;Kč&quot;_-;\-* #,##0\ &quot;Kč&quot;_-;_-* &quot;-&quot;??\ &quot;Kč&quot;_-;_-@_-"/>
  </numFmts>
  <fonts count="35"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sz val="14"/>
      <color theme="0"/>
      <name val="Calibri"/>
      <family val="2"/>
      <charset val="238"/>
      <scheme val="minor"/>
    </font>
    <font>
      <b/>
      <sz val="12"/>
      <color theme="0"/>
      <name val="Calibri"/>
      <family val="2"/>
      <charset val="238"/>
      <scheme val="minor"/>
    </font>
    <font>
      <b/>
      <sz val="10"/>
      <name val="Calibri"/>
      <family val="2"/>
      <charset val="238"/>
      <scheme val="minor"/>
    </font>
    <font>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b/>
      <i/>
      <sz val="10"/>
      <color rgb="FFFF0000"/>
      <name val="Calibri"/>
      <family val="2"/>
      <charset val="238"/>
      <scheme val="minor"/>
    </font>
    <font>
      <sz val="10"/>
      <name val="Calibri"/>
      <family val="2"/>
      <charset val="238"/>
      <scheme val="minor"/>
    </font>
    <font>
      <b/>
      <i/>
      <sz val="11"/>
      <color rgb="FFFF0000"/>
      <name val="Calibri"/>
      <family val="2"/>
      <charset val="238"/>
      <scheme val="minor"/>
    </font>
    <font>
      <b/>
      <i/>
      <sz val="11"/>
      <color rgb="FFFF0000"/>
      <name val="Times New Roman"/>
      <family val="1"/>
      <charset val="238"/>
    </font>
    <font>
      <i/>
      <sz val="11"/>
      <color theme="1"/>
      <name val="Times New Roman"/>
      <family val="1"/>
      <charset val="238"/>
    </font>
    <font>
      <i/>
      <sz val="11"/>
      <color rgb="FFFF0000"/>
      <name val="Times New Roman"/>
      <family val="1"/>
      <charset val="238"/>
    </font>
    <font>
      <b/>
      <sz val="14"/>
      <color theme="0"/>
      <name val="Calibri"/>
      <family val="2"/>
      <charset val="238"/>
    </font>
    <font>
      <b/>
      <sz val="12"/>
      <color theme="0"/>
      <name val="Calibri"/>
      <family val="2"/>
      <charset val="238"/>
    </font>
    <font>
      <b/>
      <i/>
      <sz val="10"/>
      <name val="Calibri"/>
      <family val="2"/>
      <charset val="238"/>
      <scheme val="minor"/>
    </font>
    <font>
      <sz val="10"/>
      <name val="Arial CE"/>
      <charset val="238"/>
    </font>
    <font>
      <sz val="11"/>
      <color theme="1"/>
      <name val="Calibri"/>
      <family val="2"/>
      <charset val="238"/>
      <scheme val="minor"/>
    </font>
    <font>
      <b/>
      <sz val="11"/>
      <color theme="1"/>
      <name val="Calibri"/>
      <family val="2"/>
      <charset val="238"/>
      <scheme val="minor"/>
    </font>
    <font>
      <b/>
      <sz val="12"/>
      <color rgb="FF00B0F0"/>
      <name val="Calibri"/>
      <family val="2"/>
      <charset val="238"/>
      <scheme val="minor"/>
    </font>
    <font>
      <b/>
      <sz val="11"/>
      <color rgb="FFFF0000"/>
      <name val="Calibri"/>
      <family val="2"/>
      <charset val="238"/>
      <scheme val="minor"/>
    </font>
    <font>
      <sz val="9"/>
      <color indexed="81"/>
      <name val="Tahoma"/>
      <family val="2"/>
      <charset val="238"/>
    </font>
    <font>
      <b/>
      <sz val="14"/>
      <name val="Calibri"/>
      <family val="2"/>
      <charset val="238"/>
    </font>
    <font>
      <vertAlign val="superscript"/>
      <sz val="10"/>
      <color theme="1"/>
      <name val="Calibri"/>
      <family val="2"/>
      <charset val="238"/>
    </font>
    <font>
      <sz val="10"/>
      <color indexed="8"/>
      <name val="Calibri"/>
      <family val="2"/>
      <charset val="238"/>
    </font>
    <font>
      <b/>
      <sz val="12"/>
      <color theme="1"/>
      <name val="Calibri"/>
      <family val="2"/>
      <charset val="238"/>
    </font>
    <font>
      <i/>
      <sz val="10"/>
      <color theme="1"/>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s>
  <cellStyleXfs count="6">
    <xf numFmtId="0" fontId="0" fillId="0" borderId="0"/>
    <xf numFmtId="0" fontId="4" fillId="0" borderId="0"/>
    <xf numFmtId="0" fontId="1" fillId="0" borderId="0"/>
    <xf numFmtId="43" fontId="1" fillId="0" borderId="0" applyFont="0" applyFill="0" applyBorder="0" applyAlignment="0" applyProtection="0"/>
    <xf numFmtId="0" fontId="24" fillId="0" borderId="0"/>
    <xf numFmtId="44" fontId="25" fillId="0" borderId="0" applyFont="0" applyFill="0" applyBorder="0" applyAlignment="0" applyProtection="0"/>
  </cellStyleXfs>
  <cellXfs count="585">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5" fillId="0" borderId="0" xfId="0" applyFont="1" applyAlignment="1"/>
    <xf numFmtId="0" fontId="6" fillId="0" borderId="0" xfId="0" applyFont="1" applyAlignment="1">
      <alignment wrapText="1"/>
    </xf>
    <xf numFmtId="0" fontId="6" fillId="0" borderId="1" xfId="0" applyFont="1" applyBorder="1" applyAlignment="1">
      <alignment wrapText="1"/>
    </xf>
    <xf numFmtId="0" fontId="6" fillId="0" borderId="1" xfId="0" applyFont="1" applyBorder="1" applyAlignment="1">
      <alignment horizontal="right" wrapText="1"/>
    </xf>
    <xf numFmtId="0" fontId="7" fillId="2" borderId="1" xfId="0" applyFont="1" applyFill="1" applyBorder="1" applyAlignment="1">
      <alignment horizontal="right"/>
    </xf>
    <xf numFmtId="49" fontId="5" fillId="0" borderId="1" xfId="0" applyNumberFormat="1" applyFont="1" applyBorder="1" applyAlignment="1">
      <alignment horizontal="right"/>
    </xf>
    <xf numFmtId="0" fontId="5" fillId="0" borderId="1" xfId="0" applyFont="1" applyBorder="1"/>
    <xf numFmtId="0" fontId="5" fillId="0" borderId="1" xfId="0" applyNumberFormat="1" applyFont="1" applyBorder="1" applyAlignment="1">
      <alignment horizontal="right"/>
    </xf>
    <xf numFmtId="0" fontId="6" fillId="2" borderId="1" xfId="0" applyFont="1" applyFill="1" applyBorder="1" applyAlignment="1">
      <alignment horizontal="right" wrapText="1"/>
    </xf>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0" borderId="7" xfId="0" applyFont="1" applyBorder="1" applyAlignment="1">
      <alignment wrapText="1"/>
    </xf>
    <xf numFmtId="0" fontId="5" fillId="0" borderId="8" xfId="0" applyNumberFormat="1" applyFont="1" applyBorder="1" applyAlignment="1">
      <alignment horizontal="right"/>
    </xf>
    <xf numFmtId="0" fontId="6" fillId="3" borderId="10" xfId="0" applyFont="1" applyFill="1" applyBorder="1" applyAlignment="1">
      <alignment wrapText="1"/>
    </xf>
    <xf numFmtId="0" fontId="6" fillId="3" borderId="11" xfId="0" applyNumberFormat="1" applyFont="1" applyFill="1" applyBorder="1" applyAlignment="1">
      <alignment horizontal="right"/>
    </xf>
    <xf numFmtId="0" fontId="5" fillId="3" borderId="11" xfId="0" applyFont="1" applyFill="1" applyBorder="1"/>
    <xf numFmtId="0" fontId="6" fillId="3" borderId="2" xfId="0" applyFont="1" applyFill="1" applyBorder="1" applyAlignment="1">
      <alignment wrapText="1"/>
    </xf>
    <xf numFmtId="0" fontId="6" fillId="0" borderId="3" xfId="0" applyFont="1" applyBorder="1" applyAlignment="1">
      <alignment wrapText="1"/>
    </xf>
    <xf numFmtId="0" fontId="5" fillId="4" borderId="3" xfId="0" applyFont="1" applyFill="1" applyBorder="1"/>
    <xf numFmtId="0" fontId="5" fillId="3" borderId="1" xfId="0" applyFont="1" applyFill="1" applyBorder="1" applyAlignment="1">
      <alignment wrapText="1"/>
    </xf>
    <xf numFmtId="0" fontId="5" fillId="2" borderId="3" xfId="0" applyFont="1" applyFill="1" applyBorder="1" applyAlignment="1">
      <alignment wrapText="1"/>
    </xf>
    <xf numFmtId="0" fontId="6" fillId="3" borderId="4" xfId="0" applyFont="1" applyFill="1" applyBorder="1" applyAlignment="1">
      <alignment wrapText="1"/>
    </xf>
    <xf numFmtId="0" fontId="6" fillId="0" borderId="3" xfId="0" applyFont="1" applyBorder="1" applyAlignment="1">
      <alignment horizontal="right" wrapText="1"/>
    </xf>
    <xf numFmtId="0" fontId="6" fillId="0" borderId="10" xfId="0" applyFont="1" applyBorder="1" applyAlignment="1">
      <alignment wrapText="1"/>
    </xf>
    <xf numFmtId="0" fontId="6" fillId="3" borderId="3" xfId="0" applyFont="1" applyFill="1" applyBorder="1" applyAlignment="1">
      <alignment horizontal="center" wrapText="1"/>
    </xf>
    <xf numFmtId="0" fontId="6" fillId="0" borderId="11" xfId="0" applyFont="1" applyBorder="1" applyAlignment="1">
      <alignment horizontal="right" wrapText="1"/>
    </xf>
    <xf numFmtId="0" fontId="6" fillId="0" borderId="11" xfId="0" applyFont="1" applyBorder="1" applyAlignment="1">
      <alignment wrapText="1"/>
    </xf>
    <xf numFmtId="0" fontId="5" fillId="0" borderId="0" xfId="0" applyFont="1" applyFill="1"/>
    <xf numFmtId="0" fontId="6" fillId="0" borderId="1" xfId="0" applyFont="1" applyBorder="1" applyAlignment="1">
      <alignment horizontal="right" vertical="center" wrapText="1"/>
    </xf>
    <xf numFmtId="0" fontId="6" fillId="3" borderId="3" xfId="0" applyFont="1" applyFill="1" applyBorder="1" applyAlignment="1">
      <alignment horizontal="center" vertical="center" wrapText="1"/>
    </xf>
    <xf numFmtId="0" fontId="11" fillId="0" borderId="0" xfId="0" applyFont="1" applyAlignment="1">
      <alignment vertical="center" wrapText="1"/>
    </xf>
    <xf numFmtId="0" fontId="6" fillId="0" borderId="2" xfId="0" applyFont="1" applyFill="1" applyBorder="1" applyAlignment="1">
      <alignment wrapText="1"/>
    </xf>
    <xf numFmtId="0" fontId="12" fillId="0" borderId="0" xfId="0" applyFont="1"/>
    <xf numFmtId="0" fontId="19" fillId="0" borderId="0" xfId="0" applyFont="1" applyAlignment="1">
      <alignment horizontal="right"/>
    </xf>
    <xf numFmtId="0" fontId="18" fillId="0" borderId="0" xfId="0" applyFont="1" applyAlignment="1"/>
    <xf numFmtId="0" fontId="6" fillId="3" borderId="16" xfId="0" applyFont="1" applyFill="1" applyBorder="1" applyAlignment="1">
      <alignment wrapText="1"/>
    </xf>
    <xf numFmtId="0" fontId="6" fillId="3" borderId="18" xfId="0" applyFont="1" applyFill="1" applyBorder="1" applyAlignment="1">
      <alignment horizontal="right" wrapText="1"/>
    </xf>
    <xf numFmtId="0" fontId="5" fillId="0" borderId="3" xfId="0" applyFont="1" applyBorder="1" applyAlignment="1">
      <alignment horizontal="right"/>
    </xf>
    <xf numFmtId="0" fontId="5" fillId="0" borderId="2" xfId="0" applyFont="1" applyBorder="1" applyAlignment="1"/>
    <xf numFmtId="0" fontId="6" fillId="3" borderId="3" xfId="0" applyFont="1" applyFill="1" applyBorder="1" applyAlignment="1">
      <alignment horizontal="right" wrapText="1"/>
    </xf>
    <xf numFmtId="0" fontId="6" fillId="0" borderId="16" xfId="0" applyFont="1" applyBorder="1" applyAlignment="1">
      <alignment wrapText="1"/>
    </xf>
    <xf numFmtId="0" fontId="17" fillId="0" borderId="0" xfId="0" applyFont="1" applyAlignment="1">
      <alignment horizontal="left" vertical="center"/>
    </xf>
    <xf numFmtId="0" fontId="13" fillId="0" borderId="0" xfId="0" applyFont="1" applyFill="1" applyBorder="1" applyAlignment="1">
      <alignment horizontal="left" wrapText="1"/>
    </xf>
    <xf numFmtId="0" fontId="14" fillId="0" borderId="0" xfId="0" applyFont="1" applyAlignment="1"/>
    <xf numFmtId="0" fontId="17" fillId="0" borderId="0" xfId="0" applyFont="1" applyAlignment="1"/>
    <xf numFmtId="0" fontId="6" fillId="0" borderId="1" xfId="0" applyFont="1" applyBorder="1" applyAlignment="1">
      <alignment horizontal="center" wrapText="1"/>
    </xf>
    <xf numFmtId="0" fontId="6" fillId="0" borderId="8" xfId="0" applyFont="1" applyBorder="1" applyAlignment="1">
      <alignment horizontal="center" wrapText="1"/>
    </xf>
    <xf numFmtId="0" fontId="7" fillId="2" borderId="2" xfId="0" applyFont="1" applyFill="1" applyBorder="1" applyAlignment="1">
      <alignment wrapText="1"/>
    </xf>
    <xf numFmtId="0" fontId="6" fillId="3" borderId="37" xfId="0" applyFont="1" applyFill="1" applyBorder="1" applyAlignment="1">
      <alignment wrapText="1"/>
    </xf>
    <xf numFmtId="0" fontId="5" fillId="3" borderId="34" xfId="0" applyFont="1" applyFill="1" applyBorder="1"/>
    <xf numFmtId="0" fontId="5" fillId="3" borderId="35" xfId="0" applyFont="1" applyFill="1" applyBorder="1"/>
    <xf numFmtId="0" fontId="5" fillId="0" borderId="11" xfId="0" applyFont="1" applyBorder="1"/>
    <xf numFmtId="0" fontId="5" fillId="0" borderId="2" xfId="0" applyFont="1" applyBorder="1"/>
    <xf numFmtId="0" fontId="5" fillId="0" borderId="10" xfId="0" applyFont="1" applyBorder="1"/>
    <xf numFmtId="0" fontId="6" fillId="0" borderId="2" xfId="0" applyFont="1" applyBorder="1"/>
    <xf numFmtId="0" fontId="5" fillId="0" borderId="1" xfId="0" applyFont="1" applyFill="1" applyBorder="1"/>
    <xf numFmtId="0" fontId="6" fillId="0" borderId="11" xfId="0" applyFont="1" applyFill="1" applyBorder="1" applyAlignment="1">
      <alignment wrapText="1"/>
    </xf>
    <xf numFmtId="0" fontId="10" fillId="0" borderId="10" xfId="0" applyFont="1" applyFill="1" applyBorder="1"/>
    <xf numFmtId="0" fontId="13" fillId="0" borderId="4" xfId="0" applyFont="1" applyFill="1" applyBorder="1" applyAlignment="1">
      <alignment horizontal="left" wrapText="1"/>
    </xf>
    <xf numFmtId="0" fontId="10" fillId="0" borderId="7" xfId="0" applyFont="1" applyFill="1" applyBorder="1"/>
    <xf numFmtId="0" fontId="13" fillId="0" borderId="9" xfId="0" applyFont="1" applyFill="1" applyBorder="1" applyAlignment="1">
      <alignment horizontal="left" wrapText="1"/>
    </xf>
    <xf numFmtId="0" fontId="10" fillId="0" borderId="0" xfId="0" applyFont="1" applyFill="1" applyBorder="1"/>
    <xf numFmtId="0" fontId="5" fillId="0" borderId="0" xfId="0" applyFont="1" applyFill="1" applyAlignment="1">
      <alignment horizontal="right"/>
    </xf>
    <xf numFmtId="0" fontId="15" fillId="2" borderId="24" xfId="0" applyFont="1" applyFill="1" applyBorder="1" applyAlignment="1"/>
    <xf numFmtId="0" fontId="15" fillId="2" borderId="25" xfId="0" applyFont="1" applyFill="1" applyBorder="1" applyAlignment="1"/>
    <xf numFmtId="0" fontId="15" fillId="2" borderId="14" xfId="0" applyFont="1" applyFill="1" applyBorder="1" applyAlignment="1"/>
    <xf numFmtId="0" fontId="16" fillId="0" borderId="1" xfId="0" applyFont="1" applyFill="1" applyBorder="1"/>
    <xf numFmtId="0" fontId="6" fillId="0" borderId="10" xfId="0" applyFont="1" applyFill="1" applyBorder="1" applyAlignment="1">
      <alignment wrapText="1"/>
    </xf>
    <xf numFmtId="0" fontId="16" fillId="3" borderId="3" xfId="0" applyFont="1" applyFill="1" applyBorder="1"/>
    <xf numFmtId="0" fontId="16" fillId="0" borderId="1" xfId="0" applyFont="1" applyBorder="1"/>
    <xf numFmtId="0" fontId="16" fillId="0" borderId="5" xfId="0" applyFont="1" applyFill="1" applyBorder="1"/>
    <xf numFmtId="0" fontId="16" fillId="0" borderId="8" xfId="0" applyFont="1" applyBorder="1"/>
    <xf numFmtId="0" fontId="16" fillId="0" borderId="8" xfId="0" applyFont="1" applyFill="1" applyBorder="1"/>
    <xf numFmtId="0" fontId="16" fillId="0" borderId="27" xfId="0" applyFont="1" applyFill="1" applyBorder="1"/>
    <xf numFmtId="0" fontId="16" fillId="3" borderId="9" xfId="0" applyFont="1" applyFill="1" applyBorder="1"/>
    <xf numFmtId="0" fontId="5" fillId="0" borderId="11" xfId="0" applyFont="1" applyFill="1" applyBorder="1"/>
    <xf numFmtId="0" fontId="5" fillId="0" borderId="1" xfId="0" applyNumberFormat="1" applyFont="1" applyFill="1" applyBorder="1" applyAlignment="1">
      <alignment horizontal="center"/>
    </xf>
    <xf numFmtId="0" fontId="5" fillId="0" borderId="11" xfId="0" applyNumberFormat="1" applyFont="1" applyFill="1" applyBorder="1" applyAlignment="1">
      <alignment horizontal="center"/>
    </xf>
    <xf numFmtId="0" fontId="5" fillId="3" borderId="34" xfId="0" applyNumberFormat="1" applyFont="1" applyFill="1" applyBorder="1" applyAlignment="1">
      <alignment horizontal="center"/>
    </xf>
    <xf numFmtId="0" fontId="6" fillId="0" borderId="0" xfId="0" applyFont="1"/>
    <xf numFmtId="0" fontId="5" fillId="0" borderId="0" xfId="0" applyFont="1" applyAlignment="1">
      <alignment horizontal="left"/>
    </xf>
    <xf numFmtId="0" fontId="10" fillId="0" borderId="11" xfId="0" applyFont="1" applyFill="1" applyBorder="1" applyAlignment="1">
      <alignment horizontal="center" wrapText="1"/>
    </xf>
    <xf numFmtId="0" fontId="10" fillId="0" borderId="4" xfId="0" applyFont="1" applyFill="1" applyBorder="1" applyAlignment="1">
      <alignment horizontal="center" wrapText="1"/>
    </xf>
    <xf numFmtId="0" fontId="10" fillId="2" borderId="2" xfId="0" applyFont="1" applyFill="1" applyBorder="1" applyAlignment="1">
      <alignment wrapText="1"/>
    </xf>
    <xf numFmtId="0" fontId="10" fillId="2" borderId="1" xfId="0" applyFont="1" applyFill="1" applyBorder="1" applyAlignment="1">
      <alignment horizontal="right" wrapText="1"/>
    </xf>
    <xf numFmtId="0" fontId="16" fillId="0" borderId="2" xfId="0" applyFont="1" applyBorder="1" applyAlignment="1">
      <alignment wrapText="1"/>
    </xf>
    <xf numFmtId="49" fontId="16" fillId="0" borderId="1" xfId="0" applyNumberFormat="1" applyFont="1" applyBorder="1" applyAlignment="1">
      <alignment horizontal="right"/>
    </xf>
    <xf numFmtId="0" fontId="16" fillId="0" borderId="1" xfId="0" applyNumberFormat="1" applyFont="1" applyBorder="1" applyAlignment="1">
      <alignment horizontal="right"/>
    </xf>
    <xf numFmtId="0" fontId="16" fillId="0" borderId="7" xfId="0" applyFont="1" applyBorder="1" applyAlignment="1">
      <alignment wrapText="1"/>
    </xf>
    <xf numFmtId="0" fontId="16" fillId="0" borderId="8" xfId="0" applyNumberFormat="1" applyFont="1" applyBorder="1" applyAlignment="1">
      <alignment horizontal="right"/>
    </xf>
    <xf numFmtId="0" fontId="10" fillId="3" borderId="10" xfId="0" applyFont="1" applyFill="1" applyBorder="1" applyAlignment="1">
      <alignment wrapText="1"/>
    </xf>
    <xf numFmtId="0" fontId="23" fillId="2" borderId="2" xfId="0" applyFont="1" applyFill="1" applyBorder="1" applyAlignment="1">
      <alignment wrapText="1"/>
    </xf>
    <xf numFmtId="0" fontId="16" fillId="3" borderId="11" xfId="0" applyNumberFormat="1" applyFont="1" applyFill="1" applyBorder="1" applyAlignment="1">
      <alignment horizontal="center"/>
    </xf>
    <xf numFmtId="0" fontId="6" fillId="0" borderId="1" xfId="0" applyFont="1" applyBorder="1" applyAlignment="1">
      <alignment horizontal="center" wrapText="1"/>
    </xf>
    <xf numFmtId="0" fontId="6" fillId="0" borderId="1" xfId="0" applyFont="1" applyBorder="1" applyAlignment="1">
      <alignment horizontal="center" wrapText="1"/>
    </xf>
    <xf numFmtId="0" fontId="6" fillId="0" borderId="3" xfId="0" applyFont="1" applyBorder="1" applyAlignment="1">
      <alignment horizontal="center" vertical="center" wrapText="1"/>
    </xf>
    <xf numFmtId="0" fontId="6" fillId="0" borderId="4" xfId="0" applyFont="1" applyBorder="1" applyAlignment="1">
      <alignment wrapText="1"/>
    </xf>
    <xf numFmtId="0" fontId="16" fillId="0" borderId="3" xfId="0" applyFont="1" applyBorder="1" applyAlignment="1">
      <alignment horizontal="right"/>
    </xf>
    <xf numFmtId="0" fontId="10" fillId="3" borderId="2" xfId="0" applyFont="1" applyFill="1" applyBorder="1" applyAlignment="1">
      <alignment wrapText="1"/>
    </xf>
    <xf numFmtId="0" fontId="10" fillId="3" borderId="3" xfId="0" applyFont="1" applyFill="1" applyBorder="1" applyAlignment="1">
      <alignment horizontal="right" wrapText="1"/>
    </xf>
    <xf numFmtId="0" fontId="5" fillId="0" borderId="3" xfId="0" applyFont="1" applyFill="1" applyBorder="1" applyAlignment="1">
      <alignment horizontal="right"/>
    </xf>
    <xf numFmtId="0" fontId="5" fillId="0" borderId="4" xfId="0" applyFont="1" applyFill="1" applyBorder="1" applyAlignment="1">
      <alignment horizontal="right"/>
    </xf>
    <xf numFmtId="0" fontId="6" fillId="3" borderId="30" xfId="0" applyFont="1" applyFill="1" applyBorder="1" applyAlignment="1">
      <alignment wrapText="1"/>
    </xf>
    <xf numFmtId="0" fontId="5" fillId="3" borderId="31" xfId="0" applyNumberFormat="1" applyFont="1" applyFill="1" applyBorder="1" applyAlignment="1">
      <alignment horizontal="center"/>
    </xf>
    <xf numFmtId="0" fontId="5" fillId="3" borderId="31" xfId="0" applyFont="1" applyFill="1" applyBorder="1"/>
    <xf numFmtId="0" fontId="5" fillId="3" borderId="32" xfId="0" applyFont="1" applyFill="1" applyBorder="1"/>
    <xf numFmtId="0" fontId="5" fillId="3" borderId="33" xfId="0" applyFont="1" applyFill="1" applyBorder="1"/>
    <xf numFmtId="3" fontId="16" fillId="0" borderId="1" xfId="0" applyNumberFormat="1" applyFont="1" applyBorder="1" applyAlignment="1">
      <alignment horizontal="right"/>
    </xf>
    <xf numFmtId="3" fontId="16" fillId="0" borderId="1" xfId="0" applyNumberFormat="1" applyFont="1" applyBorder="1"/>
    <xf numFmtId="3" fontId="16" fillId="0" borderId="3" xfId="0" applyNumberFormat="1" applyFont="1" applyBorder="1"/>
    <xf numFmtId="3" fontId="16" fillId="0" borderId="8" xfId="0" applyNumberFormat="1" applyFont="1" applyBorder="1" applyAlignment="1">
      <alignment horizontal="right"/>
    </xf>
    <xf numFmtId="3" fontId="16" fillId="0" borderId="8" xfId="0" applyNumberFormat="1" applyFont="1" applyBorder="1"/>
    <xf numFmtId="3" fontId="16" fillId="0" borderId="9" xfId="0" applyNumberFormat="1" applyFont="1" applyBorder="1"/>
    <xf numFmtId="3" fontId="16" fillId="3" borderId="11" xfId="0" applyNumberFormat="1" applyFont="1" applyFill="1" applyBorder="1"/>
    <xf numFmtId="3" fontId="16" fillId="3" borderId="4" xfId="0" applyNumberFormat="1" applyFont="1" applyFill="1" applyBorder="1"/>
    <xf numFmtId="3" fontId="16" fillId="3" borderId="11" xfId="0" applyNumberFormat="1" applyFont="1" applyFill="1" applyBorder="1" applyAlignment="1">
      <alignment horizontal="right"/>
    </xf>
    <xf numFmtId="0" fontId="10" fillId="2" borderId="15" xfId="0" applyFont="1" applyFill="1" applyBorder="1" applyAlignment="1">
      <alignment horizontal="left"/>
    </xf>
    <xf numFmtId="164" fontId="0" fillId="3" borderId="4" xfId="0" applyNumberFormat="1" applyFill="1" applyBorder="1"/>
    <xf numFmtId="164" fontId="0" fillId="0" borderId="11" xfId="0" applyNumberFormat="1" applyBorder="1"/>
    <xf numFmtId="0" fontId="6" fillId="0" borderId="5" xfId="0" applyFont="1" applyBorder="1" applyAlignment="1">
      <alignment horizontal="center" wrapText="1"/>
    </xf>
    <xf numFmtId="0" fontId="6" fillId="0" borderId="1" xfId="0" applyFont="1" applyBorder="1" applyAlignment="1">
      <alignment horizontal="center" wrapText="1"/>
    </xf>
    <xf numFmtId="0" fontId="7" fillId="2" borderId="5" xfId="0" applyFont="1" applyFill="1" applyBorder="1" applyAlignment="1">
      <alignment horizontal="center"/>
    </xf>
    <xf numFmtId="0" fontId="7" fillId="2" borderId="19" xfId="0" applyFont="1" applyFill="1" applyBorder="1" applyAlignment="1">
      <alignment horizontal="center"/>
    </xf>
    <xf numFmtId="0" fontId="7" fillId="2" borderId="6" xfId="0" applyFont="1" applyFill="1" applyBorder="1" applyAlignment="1">
      <alignment horizontal="center"/>
    </xf>
    <xf numFmtId="0" fontId="5" fillId="2" borderId="5" xfId="0" applyFont="1" applyFill="1" applyBorder="1" applyAlignment="1">
      <alignment horizontal="center" wrapText="1"/>
    </xf>
    <xf numFmtId="0" fontId="5" fillId="2" borderId="19" xfId="0" applyFont="1" applyFill="1" applyBorder="1" applyAlignment="1">
      <alignment horizontal="center" wrapText="1"/>
    </xf>
    <xf numFmtId="0" fontId="5" fillId="2" borderId="6" xfId="0" applyFont="1" applyFill="1" applyBorder="1" applyAlignment="1">
      <alignment horizontal="center" wrapText="1"/>
    </xf>
    <xf numFmtId="0" fontId="17" fillId="0" borderId="0" xfId="0" applyFont="1" applyAlignment="1">
      <alignment horizontal="center" vertical="center"/>
    </xf>
    <xf numFmtId="0" fontId="2" fillId="5" borderId="16"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18" xfId="0" applyFont="1" applyFill="1" applyBorder="1" applyAlignment="1">
      <alignment horizontal="center" vertical="center"/>
    </xf>
    <xf numFmtId="0" fontId="6" fillId="0" borderId="5" xfId="0" applyFont="1" applyBorder="1" applyAlignment="1">
      <alignment horizontal="center" wrapText="1"/>
    </xf>
    <xf numFmtId="0" fontId="0" fillId="0" borderId="20" xfId="0" applyBorder="1"/>
    <xf numFmtId="0" fontId="6" fillId="0" borderId="5" xfId="0" applyFont="1" applyFill="1" applyBorder="1" applyAlignment="1">
      <alignment horizontal="center" wrapText="1"/>
    </xf>
    <xf numFmtId="0" fontId="6" fillId="0" borderId="20" xfId="0" applyFont="1" applyFill="1" applyBorder="1" applyAlignment="1">
      <alignment horizontal="center" wrapText="1"/>
    </xf>
    <xf numFmtId="0" fontId="6" fillId="0" borderId="1" xfId="0" applyFont="1" applyBorder="1" applyAlignment="1">
      <alignment horizontal="center" wrapText="1"/>
    </xf>
    <xf numFmtId="0" fontId="20" fillId="0" borderId="0" xfId="0" applyFont="1" applyAlignment="1">
      <alignment horizontal="left" vertical="top"/>
    </xf>
    <xf numFmtId="0" fontId="21" fillId="5" borderId="16" xfId="0" applyFont="1" applyFill="1" applyBorder="1" applyAlignment="1">
      <alignment horizontal="center" vertical="center"/>
    </xf>
    <xf numFmtId="0" fontId="2" fillId="5" borderId="21"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23" xfId="0" applyFont="1" applyFill="1" applyBorder="1" applyAlignment="1">
      <alignment horizontal="center" vertical="center"/>
    </xf>
    <xf numFmtId="0" fontId="8" fillId="5" borderId="21"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5" fillId="2" borderId="1" xfId="0" applyFont="1" applyFill="1" applyBorder="1" applyAlignment="1">
      <alignment horizontal="center" wrapText="1"/>
    </xf>
    <xf numFmtId="0" fontId="6" fillId="0" borderId="8" xfId="0" applyFont="1" applyBorder="1" applyAlignment="1">
      <alignment horizontal="center" wrapText="1"/>
    </xf>
    <xf numFmtId="0" fontId="6" fillId="0" borderId="12" xfId="0" applyFont="1" applyBorder="1" applyAlignment="1">
      <alignment horizontal="center" wrapText="1"/>
    </xf>
    <xf numFmtId="0" fontId="6" fillId="3" borderId="9" xfId="0" applyFont="1" applyFill="1" applyBorder="1" applyAlignment="1">
      <alignment horizontal="center" wrapText="1"/>
    </xf>
    <xf numFmtId="0" fontId="6" fillId="3" borderId="13" xfId="0" applyFont="1" applyFill="1" applyBorder="1" applyAlignment="1">
      <alignment horizontal="center" wrapText="1"/>
    </xf>
    <xf numFmtId="0" fontId="5" fillId="0" borderId="0" xfId="0" applyFont="1" applyAlignment="1">
      <alignment horizontal="left" wrapText="1"/>
    </xf>
    <xf numFmtId="0" fontId="6" fillId="3" borderId="8" xfId="0" applyFont="1" applyFill="1" applyBorder="1" applyAlignment="1">
      <alignment horizontal="center" wrapText="1"/>
    </xf>
    <xf numFmtId="0" fontId="6" fillId="3" borderId="12" xfId="0" applyFont="1" applyFill="1" applyBorder="1" applyAlignment="1">
      <alignment horizontal="center" wrapText="1"/>
    </xf>
    <xf numFmtId="0" fontId="6" fillId="4" borderId="9" xfId="0" applyFont="1" applyFill="1" applyBorder="1" applyAlignment="1">
      <alignment horizontal="center" wrapText="1"/>
    </xf>
    <xf numFmtId="0" fontId="6" fillId="4" borderId="13" xfId="0" applyFont="1" applyFill="1" applyBorder="1" applyAlignment="1">
      <alignment horizontal="center" wrapText="1"/>
    </xf>
    <xf numFmtId="0" fontId="5" fillId="0" borderId="0" xfId="0" applyFont="1" applyAlignment="1">
      <alignment horizontal="left"/>
    </xf>
    <xf numFmtId="0" fontId="21" fillId="5" borderId="21"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38" xfId="0" applyFont="1" applyFill="1" applyBorder="1" applyAlignment="1">
      <alignment horizontal="center" vertical="center"/>
    </xf>
    <xf numFmtId="0" fontId="8" fillId="5" borderId="39" xfId="0" applyFont="1" applyFill="1" applyBorder="1" applyAlignment="1">
      <alignment horizontal="center" vertical="center"/>
    </xf>
    <xf numFmtId="0" fontId="8" fillId="5" borderId="40" xfId="0" applyFont="1" applyFill="1" applyBorder="1" applyAlignment="1">
      <alignment horizontal="center" vertical="center"/>
    </xf>
    <xf numFmtId="0" fontId="16" fillId="0" borderId="0" xfId="0" applyFont="1" applyAlignment="1">
      <alignment horizontal="left" wrapText="1"/>
    </xf>
    <xf numFmtId="0" fontId="6" fillId="0" borderId="17" xfId="0" applyFont="1" applyBorder="1" applyAlignment="1">
      <alignment horizontal="center" wrapText="1"/>
    </xf>
    <xf numFmtId="0" fontId="6" fillId="3" borderId="33" xfId="0" applyFont="1" applyFill="1" applyBorder="1" applyAlignment="1">
      <alignment horizontal="center" wrapText="1"/>
    </xf>
    <xf numFmtId="0" fontId="6" fillId="3" borderId="29" xfId="0" applyFont="1" applyFill="1" applyBorder="1" applyAlignment="1">
      <alignment horizontal="center" wrapText="1"/>
    </xf>
    <xf numFmtId="0" fontId="16" fillId="0" borderId="0" xfId="0" applyFont="1" applyAlignment="1">
      <alignment horizontal="left"/>
    </xf>
    <xf numFmtId="0" fontId="5" fillId="0" borderId="0" xfId="0" applyFont="1" applyFill="1" applyAlignment="1">
      <alignment horizontal="left" vertical="top" wrapText="1"/>
    </xf>
    <xf numFmtId="0" fontId="6" fillId="0" borderId="5"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wrapText="1"/>
    </xf>
    <xf numFmtId="0" fontId="6" fillId="0" borderId="15" xfId="0" applyFont="1" applyBorder="1" applyAlignment="1">
      <alignment horizontal="center" wrapText="1"/>
    </xf>
    <xf numFmtId="0" fontId="23" fillId="2" borderId="5" xfId="0" applyFont="1" applyFill="1" applyBorder="1" applyAlignment="1">
      <alignment horizontal="left"/>
    </xf>
    <xf numFmtId="0" fontId="23" fillId="2" borderId="19" xfId="0" applyFont="1" applyFill="1" applyBorder="1" applyAlignment="1">
      <alignment horizontal="left"/>
    </xf>
    <xf numFmtId="0" fontId="23" fillId="2" borderId="6" xfId="0" applyFont="1" applyFill="1" applyBorder="1" applyAlignment="1">
      <alignment horizontal="left"/>
    </xf>
    <xf numFmtId="0" fontId="6" fillId="0" borderId="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6" xfId="0" applyFont="1" applyBorder="1" applyAlignment="1">
      <alignment horizontal="left" wrapText="1"/>
    </xf>
    <xf numFmtId="0" fontId="6" fillId="0" borderId="28" xfId="0" applyFont="1" applyBorder="1" applyAlignment="1">
      <alignment horizontal="left" wrapText="1"/>
    </xf>
    <xf numFmtId="0" fontId="6" fillId="0" borderId="41" xfId="0" applyFont="1" applyBorder="1" applyAlignment="1">
      <alignment horizontal="left" wrapText="1"/>
    </xf>
    <xf numFmtId="0" fontId="6" fillId="0" borderId="42" xfId="0" applyFont="1" applyBorder="1" applyAlignment="1">
      <alignment horizontal="left" wrapText="1"/>
    </xf>
    <xf numFmtId="0" fontId="5" fillId="0" borderId="0" xfId="0" applyFont="1" applyAlignment="1">
      <alignment horizontal="left" vertical="top" wrapText="1"/>
    </xf>
    <xf numFmtId="0" fontId="16" fillId="0" borderId="0" xfId="0" applyFont="1"/>
    <xf numFmtId="3" fontId="6" fillId="3" borderId="4" xfId="0" applyNumberFormat="1" applyFont="1" applyFill="1" applyBorder="1" applyAlignment="1">
      <alignment horizontal="right"/>
    </xf>
    <xf numFmtId="0" fontId="6" fillId="0" borderId="3" xfId="0" applyFont="1" applyFill="1" applyBorder="1" applyAlignment="1">
      <alignment horizontal="right" wrapText="1"/>
    </xf>
    <xf numFmtId="0" fontId="6" fillId="0" borderId="1" xfId="0" applyFont="1" applyFill="1" applyBorder="1" applyAlignment="1">
      <alignment horizontal="right" wrapText="1"/>
    </xf>
    <xf numFmtId="0" fontId="5" fillId="0" borderId="2" xfId="0" applyFont="1" applyFill="1" applyBorder="1" applyAlignment="1">
      <alignment wrapText="1"/>
    </xf>
    <xf numFmtId="0" fontId="6" fillId="6" borderId="3" xfId="0" applyFont="1" applyFill="1" applyBorder="1" applyAlignment="1">
      <alignment horizontal="right" wrapText="1"/>
    </xf>
    <xf numFmtId="0" fontId="6" fillId="6" borderId="1" xfId="0" applyFont="1" applyFill="1" applyBorder="1" applyAlignment="1">
      <alignment horizontal="right" wrapText="1"/>
    </xf>
    <xf numFmtId="0" fontId="5" fillId="6" borderId="2" xfId="0" applyFont="1" applyFill="1" applyBorder="1" applyAlignment="1">
      <alignment horizontal="left" wrapText="1" indent="2"/>
    </xf>
    <xf numFmtId="0" fontId="6" fillId="2" borderId="3" xfId="0" applyFont="1" applyFill="1" applyBorder="1" applyAlignment="1">
      <alignment horizontal="center" wrapText="1"/>
    </xf>
    <xf numFmtId="0" fontId="6" fillId="2" borderId="1" xfId="0" applyFont="1" applyFill="1" applyBorder="1" applyAlignment="1">
      <alignment horizontal="center" wrapText="1"/>
    </xf>
    <xf numFmtId="0" fontId="2" fillId="5" borderId="43" xfId="0" applyFont="1" applyFill="1" applyBorder="1" applyAlignment="1">
      <alignment horizontal="center" vertical="center" wrapText="1"/>
    </xf>
    <xf numFmtId="0" fontId="2" fillId="5" borderId="44" xfId="0" applyFont="1" applyFill="1" applyBorder="1" applyAlignment="1">
      <alignment horizontal="center" vertical="center" wrapText="1"/>
    </xf>
    <xf numFmtId="0" fontId="2" fillId="5" borderId="45" xfId="0" applyFont="1" applyFill="1" applyBorder="1" applyAlignment="1">
      <alignment horizontal="center" vertical="center" wrapText="1"/>
    </xf>
    <xf numFmtId="0" fontId="0" fillId="0" borderId="0" xfId="0" applyFont="1"/>
    <xf numFmtId="0" fontId="10" fillId="0" borderId="0" xfId="0" applyFont="1" applyFill="1" applyAlignment="1">
      <alignment horizontal="left" vertical="top" wrapText="1"/>
    </xf>
    <xf numFmtId="0" fontId="16" fillId="0" borderId="0" xfId="0" applyFont="1" applyFill="1" applyAlignment="1">
      <alignment horizontal="left" vertical="top" wrapText="1"/>
    </xf>
    <xf numFmtId="0" fontId="16" fillId="0" borderId="0" xfId="0" applyFont="1" applyFill="1" applyAlignment="1">
      <alignment vertical="top" wrapText="1"/>
    </xf>
    <xf numFmtId="0" fontId="27" fillId="0" borderId="0" xfId="0" applyFont="1" applyFill="1" applyAlignment="1">
      <alignment wrapText="1"/>
    </xf>
    <xf numFmtId="0" fontId="16" fillId="0" borderId="0" xfId="0" applyFont="1" applyAlignment="1">
      <alignment horizontal="left" vertical="top"/>
    </xf>
    <xf numFmtId="0" fontId="0" fillId="0" borderId="0" xfId="0" applyFont="1" applyFill="1" applyAlignment="1">
      <alignment vertical="center" wrapText="1"/>
    </xf>
    <xf numFmtId="0" fontId="16" fillId="0" borderId="0" xfId="0" applyFont="1" applyAlignment="1">
      <alignment horizontal="right"/>
    </xf>
    <xf numFmtId="0" fontId="16" fillId="0" borderId="0" xfId="0" applyFont="1" applyAlignment="1">
      <alignment wrapText="1"/>
    </xf>
    <xf numFmtId="165" fontId="10" fillId="4" borderId="4" xfId="0" applyNumberFormat="1" applyFont="1" applyFill="1" applyBorder="1"/>
    <xf numFmtId="165" fontId="10" fillId="4" borderId="46" xfId="0" applyNumberFormat="1" applyFont="1" applyFill="1" applyBorder="1"/>
    <xf numFmtId="165" fontId="10" fillId="4" borderId="11" xfId="0" applyNumberFormat="1" applyFont="1" applyFill="1" applyBorder="1"/>
    <xf numFmtId="165" fontId="10" fillId="4" borderId="11" xfId="0" applyNumberFormat="1" applyFont="1" applyFill="1" applyBorder="1" applyAlignment="1">
      <alignment horizontal="right"/>
    </xf>
    <xf numFmtId="0" fontId="10" fillId="4" borderId="10" xfId="0" applyFont="1" applyFill="1" applyBorder="1" applyAlignment="1">
      <alignment wrapText="1"/>
    </xf>
    <xf numFmtId="165" fontId="10" fillId="3" borderId="29" xfId="0" applyNumberFormat="1" applyFont="1" applyFill="1" applyBorder="1"/>
    <xf numFmtId="165" fontId="10" fillId="3" borderId="47" xfId="0" applyNumberFormat="1" applyFont="1" applyFill="1" applyBorder="1"/>
    <xf numFmtId="165" fontId="10" fillId="3" borderId="48" xfId="0" applyNumberFormat="1" applyFont="1" applyFill="1" applyBorder="1"/>
    <xf numFmtId="165" fontId="10" fillId="3" borderId="48" xfId="0" applyNumberFormat="1" applyFont="1" applyFill="1" applyBorder="1" applyAlignment="1">
      <alignment horizontal="right"/>
    </xf>
    <xf numFmtId="0" fontId="10" fillId="3" borderId="49" xfId="0" applyFont="1" applyFill="1" applyBorder="1" applyAlignment="1">
      <alignment wrapText="1"/>
    </xf>
    <xf numFmtId="165" fontId="16" fillId="0" borderId="4" xfId="0" applyNumberFormat="1" applyFont="1" applyFill="1" applyBorder="1"/>
    <xf numFmtId="165" fontId="16" fillId="0" borderId="11" xfId="0" applyNumberFormat="1" applyFont="1" applyFill="1" applyBorder="1"/>
    <xf numFmtId="165" fontId="16" fillId="0" borderId="11" xfId="0" applyNumberFormat="1" applyFont="1" applyFill="1" applyBorder="1" applyAlignment="1">
      <alignment horizontal="right"/>
    </xf>
    <xf numFmtId="0" fontId="16" fillId="0" borderId="10" xfId="0" applyFont="1" applyFill="1" applyBorder="1" applyAlignment="1">
      <alignment wrapText="1"/>
    </xf>
    <xf numFmtId="165" fontId="16" fillId="3" borderId="18" xfId="0" applyNumberFormat="1" applyFont="1" applyFill="1" applyBorder="1"/>
    <xf numFmtId="165" fontId="16" fillId="2" borderId="17" xfId="0" applyNumberFormat="1" applyFont="1" applyFill="1" applyBorder="1" applyAlignment="1">
      <alignment horizontal="right"/>
    </xf>
    <xf numFmtId="0" fontId="23" fillId="2" borderId="16" xfId="0" applyFont="1" applyFill="1" applyBorder="1" applyAlignment="1">
      <alignment wrapText="1"/>
    </xf>
    <xf numFmtId="165" fontId="16" fillId="0" borderId="50" xfId="0" applyNumberFormat="1" applyFont="1" applyFill="1" applyBorder="1"/>
    <xf numFmtId="165" fontId="16" fillId="0" borderId="51" xfId="0" applyNumberFormat="1" applyFont="1" applyFill="1" applyBorder="1"/>
    <xf numFmtId="165" fontId="16" fillId="0" borderId="52" xfId="0" applyNumberFormat="1" applyFont="1" applyFill="1" applyBorder="1"/>
    <xf numFmtId="165" fontId="16" fillId="0" borderId="52" xfId="0" applyNumberFormat="1" applyFont="1" applyFill="1" applyBorder="1" applyAlignment="1">
      <alignment horizontal="right"/>
    </xf>
    <xf numFmtId="0" fontId="16" fillId="0" borderId="15" xfId="0" applyFont="1" applyFill="1" applyBorder="1" applyAlignment="1">
      <alignment wrapText="1"/>
    </xf>
    <xf numFmtId="165" fontId="16" fillId="2" borderId="26" xfId="0" applyNumberFormat="1" applyFont="1" applyFill="1" applyBorder="1"/>
    <xf numFmtId="165" fontId="16" fillId="2" borderId="17" xfId="0" applyNumberFormat="1" applyFont="1" applyFill="1" applyBorder="1"/>
    <xf numFmtId="165" fontId="16" fillId="0" borderId="29" xfId="0" applyNumberFormat="1" applyFont="1" applyFill="1" applyBorder="1"/>
    <xf numFmtId="165" fontId="16" fillId="0" borderId="47" xfId="0" applyNumberFormat="1" applyFont="1" applyFill="1" applyBorder="1"/>
    <xf numFmtId="165" fontId="16" fillId="0" borderId="48" xfId="0" applyNumberFormat="1" applyFont="1" applyFill="1" applyBorder="1"/>
    <xf numFmtId="0" fontId="16" fillId="0" borderId="49" xfId="0" applyFont="1" applyFill="1" applyBorder="1" applyAlignment="1">
      <alignment wrapText="1"/>
    </xf>
    <xf numFmtId="165" fontId="5" fillId="3" borderId="13" xfId="0" applyNumberFormat="1" applyFont="1" applyFill="1" applyBorder="1"/>
    <xf numFmtId="165" fontId="5" fillId="2" borderId="24" xfId="0" applyNumberFormat="1" applyFont="1" applyFill="1" applyBorder="1"/>
    <xf numFmtId="165" fontId="5" fillId="2" borderId="12" xfId="0" applyNumberFormat="1" applyFont="1" applyFill="1" applyBorder="1"/>
    <xf numFmtId="0" fontId="7" fillId="2" borderId="53" xfId="0" applyFont="1" applyFill="1" applyBorder="1" applyAlignment="1">
      <alignment wrapText="1"/>
    </xf>
    <xf numFmtId="0" fontId="6" fillId="3" borderId="50" xfId="0" applyFont="1" applyFill="1" applyBorder="1" applyAlignment="1">
      <alignment horizontal="center" wrapText="1"/>
    </xf>
    <xf numFmtId="0" fontId="6" fillId="0" borderId="52" xfId="0" applyFont="1" applyFill="1" applyBorder="1" applyAlignment="1">
      <alignment horizontal="center" wrapText="1"/>
    </xf>
    <xf numFmtId="0" fontId="6" fillId="0" borderId="11" xfId="0" applyFont="1" applyBorder="1" applyAlignment="1">
      <alignment horizontal="center" wrapText="1"/>
    </xf>
    <xf numFmtId="0" fontId="6" fillId="0" borderId="52" xfId="0" applyFont="1" applyBorder="1" applyAlignment="1">
      <alignment horizontal="center" wrapText="1"/>
    </xf>
    <xf numFmtId="0" fontId="6" fillId="0" borderId="48" xfId="0" applyFont="1" applyFill="1" applyBorder="1" applyAlignment="1">
      <alignment horizontal="center" wrapText="1"/>
    </xf>
    <xf numFmtId="0" fontId="6" fillId="0" borderId="54" xfId="0" applyFont="1" applyBorder="1" applyAlignment="1">
      <alignment horizontal="center" wrapText="1"/>
    </xf>
    <xf numFmtId="0" fontId="6" fillId="0" borderId="25" xfId="0" applyFont="1" applyBorder="1" applyAlignment="1">
      <alignment horizontal="center" wrapText="1"/>
    </xf>
    <xf numFmtId="0" fontId="6" fillId="0" borderId="24" xfId="0" applyFont="1" applyBorder="1" applyAlignment="1">
      <alignment horizontal="center" wrapText="1"/>
    </xf>
    <xf numFmtId="0" fontId="6" fillId="0" borderId="49" xfId="0" applyFont="1" applyBorder="1" applyAlignment="1">
      <alignment horizontal="center" wrapText="1"/>
    </xf>
    <xf numFmtId="0" fontId="8" fillId="5" borderId="35" xfId="0" applyFont="1" applyFill="1" applyBorder="1" applyAlignment="1">
      <alignment horizontal="center" vertical="center"/>
    </xf>
    <xf numFmtId="0" fontId="8" fillId="5" borderId="55" xfId="0" applyFont="1" applyFill="1" applyBorder="1" applyAlignment="1">
      <alignment horizontal="center" vertical="center"/>
    </xf>
    <xf numFmtId="0" fontId="8" fillId="5" borderId="34" xfId="0" applyFont="1" applyFill="1" applyBorder="1" applyAlignment="1">
      <alignment horizontal="center" vertical="center"/>
    </xf>
    <xf numFmtId="0" fontId="21" fillId="5" borderId="37" xfId="0" applyFont="1" applyFill="1" applyBorder="1" applyAlignment="1">
      <alignment horizontal="center" vertical="center"/>
    </xf>
    <xf numFmtId="0" fontId="28" fillId="0" borderId="0" xfId="0" applyFont="1" applyFill="1"/>
    <xf numFmtId="0" fontId="5" fillId="0" borderId="0" xfId="0" applyFont="1" applyAlignment="1">
      <alignment horizontal="left" vertical="top"/>
    </xf>
    <xf numFmtId="0" fontId="6" fillId="3" borderId="4" xfId="0" applyFont="1" applyFill="1" applyBorder="1"/>
    <xf numFmtId="0" fontId="6" fillId="3" borderId="11" xfId="0" applyFont="1" applyFill="1" applyBorder="1"/>
    <xf numFmtId="0" fontId="7" fillId="0" borderId="0" xfId="0" applyFont="1"/>
    <xf numFmtId="0" fontId="6" fillId="3" borderId="3" xfId="0" applyFont="1" applyFill="1" applyBorder="1"/>
    <xf numFmtId="0" fontId="6" fillId="3" borderId="1" xfId="0" applyFont="1" applyFill="1" applyBorder="1"/>
    <xf numFmtId="0" fontId="5" fillId="4" borderId="1" xfId="0" applyFont="1" applyFill="1" applyBorder="1"/>
    <xf numFmtId="0" fontId="6" fillId="4" borderId="2" xfId="0" applyFont="1" applyFill="1" applyBorder="1" applyAlignment="1">
      <alignment wrapText="1"/>
    </xf>
    <xf numFmtId="0" fontId="6" fillId="3" borderId="13" xfId="0" applyFont="1" applyFill="1" applyBorder="1"/>
    <xf numFmtId="0" fontId="6" fillId="3" borderId="12" xfId="0" applyFont="1" applyFill="1" applyBorder="1"/>
    <xf numFmtId="0" fontId="5" fillId="4" borderId="12" xfId="0" applyFont="1" applyFill="1" applyBorder="1"/>
    <xf numFmtId="0" fontId="6" fillId="4" borderId="53" xfId="0" applyFont="1" applyFill="1" applyBorder="1" applyAlignment="1">
      <alignment wrapText="1"/>
    </xf>
    <xf numFmtId="0" fontId="6" fillId="3" borderId="4" xfId="0" applyFont="1" applyFill="1" applyBorder="1" applyAlignment="1">
      <alignment horizontal="center" wrapText="1"/>
    </xf>
    <xf numFmtId="0" fontId="6" fillId="3" borderId="11" xfId="0" applyFont="1" applyFill="1" applyBorder="1" applyAlignment="1">
      <alignment horizontal="center" wrapText="1"/>
    </xf>
    <xf numFmtId="0" fontId="6" fillId="3" borderId="3" xfId="0" applyFont="1" applyFill="1" applyBorder="1" applyAlignment="1">
      <alignment horizontal="center" wrapText="1"/>
    </xf>
    <xf numFmtId="0" fontId="6" fillId="3" borderId="1" xfId="0" applyFont="1" applyFill="1" applyBorder="1" applyAlignment="1">
      <alignment horizontal="center" wrapText="1"/>
    </xf>
    <xf numFmtId="0" fontId="6" fillId="0" borderId="20" xfId="0" applyFont="1" applyBorder="1" applyAlignment="1">
      <alignment horizontal="center" wrapText="1"/>
    </xf>
    <xf numFmtId="0" fontId="6" fillId="3" borderId="18" xfId="0" applyFont="1" applyFill="1" applyBorder="1" applyAlignment="1">
      <alignment horizontal="center" wrapText="1"/>
    </xf>
    <xf numFmtId="0" fontId="6" fillId="3" borderId="17" xfId="0" applyFont="1" applyFill="1" applyBorder="1" applyAlignment="1">
      <alignment horizontal="center" wrapText="1"/>
    </xf>
    <xf numFmtId="0" fontId="6" fillId="0" borderId="56" xfId="0" applyFont="1" applyBorder="1" applyAlignment="1">
      <alignment horizontal="center" wrapText="1"/>
    </xf>
    <xf numFmtId="0" fontId="6" fillId="0" borderId="32" xfId="0" applyFont="1" applyBorder="1" applyAlignment="1">
      <alignment horizontal="center" wrapText="1"/>
    </xf>
    <xf numFmtId="0" fontId="6" fillId="0" borderId="22" xfId="0" applyFont="1" applyBorder="1" applyAlignment="1">
      <alignment horizontal="center" wrapText="1"/>
    </xf>
    <xf numFmtId="0" fontId="6" fillId="0" borderId="26" xfId="0" applyFont="1" applyBorder="1" applyAlignment="1">
      <alignment horizontal="center" wrapText="1"/>
    </xf>
    <xf numFmtId="0" fontId="6" fillId="0" borderId="30" xfId="0" applyFont="1" applyBorder="1" applyAlignment="1">
      <alignment horizontal="center" wrapText="1"/>
    </xf>
    <xf numFmtId="0" fontId="21" fillId="5" borderId="33" xfId="0" applyFont="1" applyFill="1" applyBorder="1" applyAlignment="1">
      <alignment horizontal="center" vertical="center"/>
    </xf>
    <xf numFmtId="0" fontId="21" fillId="5" borderId="31" xfId="0" applyFont="1" applyFill="1" applyBorder="1" applyAlignment="1">
      <alignment horizontal="center" vertical="center"/>
    </xf>
    <xf numFmtId="0" fontId="21" fillId="5" borderId="30" xfId="0" applyFont="1" applyFill="1" applyBorder="1" applyAlignment="1">
      <alignment horizontal="center" vertical="center"/>
    </xf>
    <xf numFmtId="0" fontId="5" fillId="0" borderId="0" xfId="0" applyFont="1" applyFill="1" applyBorder="1"/>
    <xf numFmtId="0" fontId="6" fillId="3" borderId="35" xfId="0" applyFont="1" applyFill="1" applyBorder="1"/>
    <xf numFmtId="0" fontId="6" fillId="3" borderId="34" xfId="0" applyFont="1" applyFill="1" applyBorder="1"/>
    <xf numFmtId="0" fontId="6" fillId="3" borderId="7" xfId="0" applyFont="1" applyFill="1" applyBorder="1" applyAlignment="1">
      <alignment wrapText="1"/>
    </xf>
    <xf numFmtId="0" fontId="6" fillId="0" borderId="2" xfId="0" applyFont="1" applyFill="1" applyBorder="1" applyAlignment="1">
      <alignment horizontal="left" wrapText="1"/>
    </xf>
    <xf numFmtId="0" fontId="6" fillId="0" borderId="13" xfId="0" applyFont="1" applyFill="1" applyBorder="1" applyAlignment="1">
      <alignment horizontal="center" wrapText="1"/>
    </xf>
    <xf numFmtId="0" fontId="6" fillId="0" borderId="1" xfId="0" applyFont="1" applyFill="1" applyBorder="1" applyAlignment="1">
      <alignment horizontal="center" wrapText="1"/>
    </xf>
    <xf numFmtId="0" fontId="6" fillId="0" borderId="1" xfId="0" applyFont="1" applyFill="1" applyBorder="1" applyAlignment="1">
      <alignment horizontal="center" wrapText="1"/>
    </xf>
    <xf numFmtId="0" fontId="6" fillId="0" borderId="9" xfId="0" applyFont="1" applyFill="1" applyBorder="1" applyAlignment="1">
      <alignment horizontal="center" wrapText="1"/>
    </xf>
    <xf numFmtId="0" fontId="7" fillId="0" borderId="2" xfId="0" applyFont="1" applyFill="1" applyBorder="1" applyAlignment="1">
      <alignment wrapText="1"/>
    </xf>
    <xf numFmtId="0" fontId="6" fillId="2" borderId="6" xfId="0" applyFont="1" applyFill="1" applyBorder="1" applyAlignment="1">
      <alignment horizontal="center" wrapText="1"/>
    </xf>
    <xf numFmtId="0" fontId="6" fillId="2" borderId="19" xfId="0" applyFont="1" applyFill="1" applyBorder="1" applyAlignment="1">
      <alignment horizontal="center" wrapText="1"/>
    </xf>
    <xf numFmtId="0" fontId="6" fillId="2" borderId="5" xfId="0" applyFont="1" applyFill="1" applyBorder="1" applyAlignment="1">
      <alignment horizontal="center" wrapText="1"/>
    </xf>
    <xf numFmtId="0" fontId="6" fillId="2" borderId="1" xfId="0" applyFont="1" applyFill="1" applyBorder="1" applyAlignment="1">
      <alignment horizontal="center" wrapText="1"/>
    </xf>
    <xf numFmtId="0" fontId="6" fillId="4" borderId="1" xfId="0" applyFont="1" applyFill="1" applyBorder="1" applyAlignment="1">
      <alignment horizontal="center" wrapText="1"/>
    </xf>
    <xf numFmtId="0" fontId="7" fillId="4" borderId="2" xfId="0" applyFont="1" applyFill="1" applyBorder="1" applyAlignment="1">
      <alignment wrapText="1"/>
    </xf>
    <xf numFmtId="0" fontId="14" fillId="0" borderId="0" xfId="0" applyFont="1" applyAlignment="1">
      <alignment wrapText="1"/>
    </xf>
    <xf numFmtId="0" fontId="14" fillId="0" borderId="0" xfId="0" applyFont="1" applyBorder="1" applyAlignment="1">
      <alignment wrapText="1"/>
    </xf>
    <xf numFmtId="0" fontId="6" fillId="3" borderId="6" xfId="0" applyFont="1" applyFill="1" applyBorder="1" applyAlignment="1">
      <alignment horizontal="center" wrapText="1"/>
    </xf>
    <xf numFmtId="0" fontId="6" fillId="3" borderId="1" xfId="0" applyFont="1" applyFill="1" applyBorder="1" applyAlignment="1">
      <alignment horizontal="center" wrapText="1"/>
    </xf>
    <xf numFmtId="0" fontId="6" fillId="0" borderId="19" xfId="0" applyFont="1" applyBorder="1" applyAlignment="1">
      <alignment horizontal="center" wrapText="1"/>
    </xf>
    <xf numFmtId="0" fontId="21" fillId="5" borderId="23" xfId="0" applyFont="1" applyFill="1" applyBorder="1" applyAlignment="1">
      <alignment horizontal="center" vertical="center" wrapText="1"/>
    </xf>
    <xf numFmtId="0" fontId="21" fillId="5" borderId="22" xfId="0" applyFont="1" applyFill="1" applyBorder="1" applyAlignment="1">
      <alignment horizontal="center" vertical="center" wrapText="1"/>
    </xf>
    <xf numFmtId="0" fontId="16" fillId="0" borderId="0" xfId="0" applyFont="1" applyFill="1" applyAlignment="1">
      <alignment horizontal="left" wrapText="1"/>
    </xf>
    <xf numFmtId="0" fontId="16" fillId="0" borderId="4" xfId="0" applyFont="1" applyFill="1" applyBorder="1"/>
    <xf numFmtId="0" fontId="16" fillId="4" borderId="11" xfId="0" applyFont="1" applyFill="1" applyBorder="1"/>
    <xf numFmtId="0" fontId="6" fillId="4" borderId="10" xfId="0" applyFont="1" applyFill="1" applyBorder="1" applyAlignment="1">
      <alignment wrapText="1"/>
    </xf>
    <xf numFmtId="0" fontId="16" fillId="3" borderId="18" xfId="0" applyFont="1" applyFill="1" applyBorder="1"/>
    <xf numFmtId="0" fontId="16" fillId="3" borderId="17" xfId="0" applyFont="1" applyFill="1" applyBorder="1"/>
    <xf numFmtId="0" fontId="16" fillId="4" borderId="46" xfId="0" applyFont="1" applyFill="1" applyBorder="1"/>
    <xf numFmtId="0" fontId="6" fillId="4" borderId="10" xfId="0" applyFont="1" applyFill="1" applyBorder="1" applyAlignment="1">
      <alignment vertical="center" wrapText="1"/>
    </xf>
    <xf numFmtId="0" fontId="16" fillId="3" borderId="29" xfId="0" applyFont="1" applyFill="1" applyBorder="1"/>
    <xf numFmtId="0" fontId="16" fillId="3" borderId="47" xfId="0" applyFont="1" applyFill="1" applyBorder="1"/>
    <xf numFmtId="0" fontId="16" fillId="3" borderId="48" xfId="0" applyFont="1" applyFill="1" applyBorder="1"/>
    <xf numFmtId="0" fontId="6" fillId="3" borderId="57" xfId="0" applyFont="1" applyFill="1" applyBorder="1" applyAlignment="1">
      <alignment wrapText="1"/>
    </xf>
    <xf numFmtId="0" fontId="16" fillId="0" borderId="11" xfId="0" applyFont="1" applyFill="1" applyBorder="1"/>
    <xf numFmtId="0" fontId="6" fillId="4" borderId="58" xfId="0" applyFont="1" applyFill="1" applyBorder="1" applyAlignment="1">
      <alignment wrapText="1"/>
    </xf>
    <xf numFmtId="0" fontId="16" fillId="2" borderId="18" xfId="0" applyFont="1" applyFill="1" applyBorder="1"/>
    <xf numFmtId="0" fontId="16" fillId="2" borderId="17" xfId="0" applyFont="1" applyFill="1" applyBorder="1" applyAlignment="1">
      <alignment horizontal="right"/>
    </xf>
    <xf numFmtId="0" fontId="6" fillId="2" borderId="59" xfId="0" applyFont="1" applyFill="1" applyBorder="1" applyAlignment="1">
      <alignment wrapText="1"/>
    </xf>
    <xf numFmtId="0" fontId="16" fillId="0" borderId="29" xfId="0" applyFont="1" applyFill="1" applyBorder="1"/>
    <xf numFmtId="0" fontId="16" fillId="0" borderId="47" xfId="0" applyFont="1" applyFill="1" applyBorder="1"/>
    <xf numFmtId="0" fontId="16" fillId="0" borderId="48" xfId="0" applyFont="1" applyFill="1" applyBorder="1"/>
    <xf numFmtId="0" fontId="6" fillId="4" borderId="60" xfId="0" applyFont="1" applyFill="1" applyBorder="1" applyAlignment="1">
      <alignment wrapText="1"/>
    </xf>
    <xf numFmtId="0" fontId="6" fillId="4" borderId="7" xfId="0" applyFont="1" applyFill="1" applyBorder="1" applyAlignment="1">
      <alignment vertical="center" wrapText="1"/>
    </xf>
    <xf numFmtId="0" fontId="16" fillId="2" borderId="13" xfId="0" applyFont="1" applyFill="1" applyBorder="1"/>
    <xf numFmtId="0" fontId="16" fillId="2" borderId="24" xfId="0" applyFont="1" applyFill="1" applyBorder="1"/>
    <xf numFmtId="0" fontId="16" fillId="2" borderId="12" xfId="0" applyFont="1" applyFill="1" applyBorder="1"/>
    <xf numFmtId="0" fontId="6" fillId="2" borderId="57" xfId="0" applyFont="1" applyFill="1" applyBorder="1" applyAlignment="1">
      <alignment wrapText="1"/>
    </xf>
    <xf numFmtId="0" fontId="23" fillId="2" borderId="53" xfId="0" applyFont="1" applyFill="1" applyBorder="1" applyAlignment="1">
      <alignment wrapText="1"/>
    </xf>
    <xf numFmtId="0" fontId="16" fillId="0" borderId="50" xfId="0" applyFont="1" applyFill="1" applyBorder="1"/>
    <xf numFmtId="0" fontId="16" fillId="0" borderId="51" xfId="0" applyFont="1" applyFill="1" applyBorder="1"/>
    <xf numFmtId="0" fontId="16" fillId="0" borderId="52" xfId="0" applyFont="1" applyFill="1" applyBorder="1"/>
    <xf numFmtId="0" fontId="5" fillId="2" borderId="18" xfId="0" applyFont="1" applyFill="1" applyBorder="1"/>
    <xf numFmtId="0" fontId="5" fillId="2" borderId="26" xfId="0" applyFont="1" applyFill="1" applyBorder="1"/>
    <xf numFmtId="0" fontId="5" fillId="2" borderId="17" xfId="0" applyFont="1" applyFill="1" applyBorder="1"/>
    <xf numFmtId="0" fontId="7" fillId="2" borderId="16" xfId="0" applyFont="1" applyFill="1" applyBorder="1" applyAlignment="1">
      <alignment wrapText="1"/>
    </xf>
    <xf numFmtId="0" fontId="6" fillId="0" borderId="50" xfId="0" applyFont="1" applyFill="1" applyBorder="1" applyAlignment="1">
      <alignment horizontal="center" wrapText="1"/>
    </xf>
    <xf numFmtId="0" fontId="6" fillId="0" borderId="52" xfId="0" applyFont="1" applyBorder="1" applyAlignment="1">
      <alignment horizontal="center" wrapText="1"/>
    </xf>
    <xf numFmtId="0" fontId="6" fillId="0" borderId="33" xfId="0" applyFont="1" applyFill="1" applyBorder="1" applyAlignment="1">
      <alignment horizontal="center" wrapText="1"/>
    </xf>
    <xf numFmtId="0" fontId="6" fillId="0" borderId="31" xfId="0" applyFont="1" applyFill="1" applyBorder="1" applyAlignment="1">
      <alignment horizontal="center" wrapText="1"/>
    </xf>
    <xf numFmtId="0" fontId="6" fillId="0" borderId="8" xfId="0" applyFont="1" applyFill="1" applyBorder="1" applyAlignment="1">
      <alignment horizontal="center" wrapText="1"/>
    </xf>
    <xf numFmtId="0" fontId="8" fillId="5" borderId="33" xfId="0" applyFont="1" applyFill="1" applyBorder="1" applyAlignment="1">
      <alignment horizontal="center" vertical="center"/>
    </xf>
    <xf numFmtId="0" fontId="8" fillId="5" borderId="32" xfId="0" applyFont="1" applyFill="1" applyBorder="1" applyAlignment="1">
      <alignment horizontal="center" vertical="center"/>
    </xf>
    <xf numFmtId="0" fontId="8" fillId="5" borderId="31" xfId="0" applyFont="1" applyFill="1" applyBorder="1" applyAlignment="1">
      <alignment horizontal="center" vertical="center"/>
    </xf>
    <xf numFmtId="0" fontId="5" fillId="0" borderId="0" xfId="0" applyFont="1" applyAlignment="1">
      <alignment horizontal="center"/>
    </xf>
    <xf numFmtId="0" fontId="16" fillId="0" borderId="0" xfId="0" applyFont="1" applyFill="1" applyAlignment="1">
      <alignment horizontal="left"/>
    </xf>
    <xf numFmtId="0" fontId="5" fillId="0" borderId="0" xfId="0" applyFont="1" applyBorder="1" applyAlignment="1">
      <alignment horizontal="center"/>
    </xf>
    <xf numFmtId="0" fontId="5" fillId="0" borderId="4" xfId="0" applyFont="1" applyBorder="1"/>
    <xf numFmtId="0" fontId="6" fillId="4" borderId="11" xfId="0" applyFont="1" applyFill="1" applyBorder="1" applyAlignment="1">
      <alignment horizontal="center"/>
    </xf>
    <xf numFmtId="0" fontId="7" fillId="4" borderId="10" xfId="0" applyFont="1" applyFill="1" applyBorder="1" applyAlignment="1">
      <alignment wrapText="1"/>
    </xf>
    <xf numFmtId="0" fontId="5" fillId="0" borderId="9" xfId="0" applyFont="1" applyBorder="1"/>
    <xf numFmtId="0" fontId="5" fillId="0" borderId="8" xfId="0" applyFont="1" applyBorder="1"/>
    <xf numFmtId="0" fontId="6" fillId="4" borderId="5" xfId="0" applyFont="1" applyFill="1" applyBorder="1" applyAlignment="1">
      <alignment horizontal="center"/>
    </xf>
    <xf numFmtId="0" fontId="5" fillId="0" borderId="3" xfId="0" applyFont="1" applyBorder="1"/>
    <xf numFmtId="0" fontId="6" fillId="4" borderId="1" xfId="0" applyFont="1" applyFill="1" applyBorder="1" applyAlignment="1">
      <alignment horizontal="center"/>
    </xf>
    <xf numFmtId="0" fontId="6" fillId="2" borderId="17" xfId="0" applyFont="1" applyFill="1" applyBorder="1" applyAlignment="1">
      <alignment horizontal="center"/>
    </xf>
    <xf numFmtId="0" fontId="6" fillId="2" borderId="16" xfId="0" applyFont="1" applyFill="1" applyBorder="1" applyAlignment="1">
      <alignment wrapText="1"/>
    </xf>
    <xf numFmtId="0" fontId="7" fillId="0" borderId="3" xfId="0" applyFont="1" applyBorder="1"/>
    <xf numFmtId="0" fontId="7" fillId="0" borderId="1" xfId="0" applyFont="1" applyBorder="1"/>
    <xf numFmtId="0" fontId="7" fillId="4" borderId="1" xfId="0" applyFont="1" applyFill="1" applyBorder="1" applyAlignment="1">
      <alignment horizontal="center"/>
    </xf>
    <xf numFmtId="0" fontId="7" fillId="4" borderId="5" xfId="0" applyFont="1" applyFill="1" applyBorder="1" applyAlignment="1">
      <alignment horizontal="center"/>
    </xf>
    <xf numFmtId="0" fontId="7" fillId="2" borderId="18" xfId="0" applyFont="1" applyFill="1" applyBorder="1"/>
    <xf numFmtId="0" fontId="7" fillId="2" borderId="17" xfId="0" applyFont="1" applyFill="1" applyBorder="1"/>
    <xf numFmtId="0" fontId="15" fillId="2" borderId="17" xfId="0" applyFont="1" applyFill="1" applyBorder="1" applyAlignment="1">
      <alignment horizontal="center"/>
    </xf>
    <xf numFmtId="0" fontId="7" fillId="2" borderId="17" xfId="0" applyFont="1" applyFill="1" applyBorder="1" applyAlignment="1">
      <alignment horizontal="center"/>
    </xf>
    <xf numFmtId="0" fontId="6" fillId="0" borderId="3" xfId="0" applyFont="1" applyBorder="1" applyAlignment="1">
      <alignment horizontal="center" wrapText="1"/>
    </xf>
    <xf numFmtId="0" fontId="16" fillId="0" borderId="0" xfId="0" applyFont="1" applyFill="1" applyAlignment="1">
      <alignment horizontal="left" vertical="top" wrapText="1"/>
    </xf>
    <xf numFmtId="0" fontId="5" fillId="0" borderId="4" xfId="0" applyFont="1" applyFill="1" applyBorder="1" applyAlignment="1"/>
    <xf numFmtId="0" fontId="5" fillId="0" borderId="46" xfId="0" applyFont="1" applyFill="1" applyBorder="1" applyAlignment="1"/>
    <xf numFmtId="0" fontId="5" fillId="0" borderId="11" xfId="0" applyFont="1" applyFill="1" applyBorder="1" applyAlignment="1"/>
    <xf numFmtId="0" fontId="6" fillId="0" borderId="15" xfId="0" applyFont="1" applyFill="1" applyBorder="1" applyAlignment="1">
      <alignment wrapText="1"/>
    </xf>
    <xf numFmtId="0" fontId="5" fillId="3" borderId="3" xfId="0" applyFont="1" applyFill="1" applyBorder="1" applyAlignment="1"/>
    <xf numFmtId="0" fontId="5" fillId="3" borderId="5" xfId="0" applyFont="1" applyFill="1" applyBorder="1" applyAlignment="1"/>
    <xf numFmtId="0" fontId="5" fillId="3" borderId="1" xfId="0" applyFont="1" applyFill="1" applyBorder="1" applyAlignment="1"/>
    <xf numFmtId="0" fontId="5" fillId="0" borderId="3" xfId="0" applyFont="1" applyFill="1" applyBorder="1" applyAlignment="1"/>
    <xf numFmtId="0" fontId="5" fillId="0" borderId="5" xfId="0" applyFont="1" applyFill="1" applyBorder="1" applyAlignment="1"/>
    <xf numFmtId="0" fontId="5" fillId="0" borderId="1" xfId="0" applyFont="1" applyFill="1" applyBorder="1" applyAlignment="1"/>
    <xf numFmtId="0" fontId="7" fillId="0" borderId="5" xfId="0" applyFont="1" applyFill="1" applyBorder="1" applyAlignment="1">
      <alignment horizontal="center"/>
    </xf>
    <xf numFmtId="0" fontId="5" fillId="0" borderId="3" xfId="0" applyFont="1" applyBorder="1" applyAlignment="1"/>
    <xf numFmtId="0" fontId="7" fillId="0" borderId="5" xfId="0" applyFont="1" applyFill="1" applyBorder="1" applyAlignment="1"/>
    <xf numFmtId="0" fontId="7" fillId="4" borderId="1" xfId="0" applyFont="1" applyFill="1" applyBorder="1" applyAlignment="1"/>
    <xf numFmtId="0" fontId="5" fillId="2" borderId="3" xfId="0" applyFont="1" applyFill="1" applyBorder="1" applyAlignment="1"/>
    <xf numFmtId="0" fontId="7" fillId="2" borderId="5" xfId="0" applyFont="1" applyFill="1" applyBorder="1" applyAlignment="1"/>
    <xf numFmtId="0" fontId="7" fillId="2" borderId="1" xfId="0" applyFont="1" applyFill="1" applyBorder="1" applyAlignment="1"/>
    <xf numFmtId="0" fontId="6" fillId="0" borderId="13" xfId="0" applyFont="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53" xfId="0" applyFont="1" applyBorder="1" applyAlignment="1">
      <alignment horizontal="center" wrapText="1"/>
    </xf>
    <xf numFmtId="0" fontId="6" fillId="0" borderId="29" xfId="0" applyFont="1" applyBorder="1" applyAlignment="1">
      <alignment horizontal="center" vertical="center" wrapText="1"/>
    </xf>
    <xf numFmtId="0" fontId="10" fillId="0" borderId="1" xfId="0" applyFont="1" applyFill="1" applyBorder="1" applyAlignment="1">
      <alignment horizontal="center" vertical="center" wrapText="1"/>
    </xf>
    <xf numFmtId="0" fontId="6" fillId="0" borderId="9" xfId="0" applyFont="1" applyBorder="1" applyAlignment="1">
      <alignment horizontal="center" vertic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21" fillId="5" borderId="16" xfId="0" applyFont="1" applyFill="1" applyBorder="1" applyAlignment="1">
      <alignment horizontal="center" vertical="center" wrapText="1"/>
    </xf>
    <xf numFmtId="0" fontId="16" fillId="0" borderId="0" xfId="0" applyFont="1" applyFill="1" applyAlignment="1">
      <alignment horizontal="left" vertical="center" wrapText="1"/>
    </xf>
    <xf numFmtId="0" fontId="16" fillId="0" borderId="0" xfId="0" applyFont="1" applyFill="1"/>
    <xf numFmtId="0" fontId="16" fillId="0" borderId="0" xfId="0" applyFont="1" applyFill="1" applyAlignment="1">
      <alignment horizontal="right"/>
    </xf>
    <xf numFmtId="0" fontId="16" fillId="0" borderId="0" xfId="0" applyFont="1" applyFill="1" applyAlignment="1">
      <alignment wrapText="1"/>
    </xf>
    <xf numFmtId="49" fontId="5" fillId="3" borderId="4" xfId="0" applyNumberFormat="1" applyFont="1" applyFill="1" applyBorder="1" applyAlignment="1">
      <alignment horizontal="right"/>
    </xf>
    <xf numFmtId="0" fontId="16" fillId="0" borderId="11" xfId="0" applyFont="1" applyFill="1" applyBorder="1" applyAlignment="1">
      <alignment horizontal="right"/>
    </xf>
    <xf numFmtId="0" fontId="16" fillId="0" borderId="11" xfId="0" applyNumberFormat="1" applyFont="1" applyFill="1" applyBorder="1" applyAlignment="1">
      <alignment horizontal="right"/>
    </xf>
    <xf numFmtId="49" fontId="5" fillId="3" borderId="3" xfId="0" applyNumberFormat="1" applyFont="1" applyFill="1" applyBorder="1" applyAlignment="1">
      <alignment horizontal="right"/>
    </xf>
    <xf numFmtId="0" fontId="5" fillId="0" borderId="1" xfId="0" applyFont="1" applyBorder="1" applyAlignment="1">
      <alignment horizontal="right"/>
    </xf>
    <xf numFmtId="0" fontId="10" fillId="0" borderId="1" xfId="0" applyFont="1" applyBorder="1" applyAlignment="1">
      <alignment horizontal="center" wrapText="1"/>
    </xf>
    <xf numFmtId="0" fontId="2" fillId="5" borderId="16" xfId="0" applyFont="1" applyFill="1" applyBorder="1" applyAlignment="1">
      <alignment horizontal="center" vertical="center" wrapText="1"/>
    </xf>
    <xf numFmtId="0" fontId="5" fillId="0" borderId="0" xfId="0" applyFont="1" applyFill="1" applyAlignment="1">
      <alignment horizontal="left" wrapText="1"/>
    </xf>
    <xf numFmtId="0" fontId="7" fillId="3" borderId="61" xfId="0" applyFont="1" applyFill="1" applyBorder="1"/>
    <xf numFmtId="0" fontId="6" fillId="3" borderId="62" xfId="0" applyFont="1" applyFill="1" applyBorder="1" applyAlignment="1">
      <alignment wrapText="1"/>
    </xf>
    <xf numFmtId="0" fontId="6" fillId="3" borderId="46" xfId="0" applyFont="1" applyFill="1" applyBorder="1" applyAlignment="1">
      <alignment wrapText="1"/>
    </xf>
    <xf numFmtId="0" fontId="6" fillId="3" borderId="63" xfId="0" applyFont="1" applyFill="1" applyBorder="1" applyAlignment="1">
      <alignment wrapText="1"/>
    </xf>
    <xf numFmtId="0" fontId="6" fillId="3" borderId="64" xfId="0" applyFont="1" applyFill="1" applyBorder="1" applyAlignment="1">
      <alignment wrapText="1"/>
    </xf>
    <xf numFmtId="0" fontId="6" fillId="3" borderId="65" xfId="0" applyFont="1" applyFill="1" applyBorder="1" applyAlignment="1">
      <alignment wrapText="1"/>
    </xf>
    <xf numFmtId="0" fontId="23" fillId="0" borderId="6" xfId="0" applyFont="1" applyFill="1" applyBorder="1"/>
    <xf numFmtId="0" fontId="10" fillId="0" borderId="9" xfId="0" applyFont="1" applyFill="1" applyBorder="1" applyAlignment="1">
      <alignment wrapText="1"/>
    </xf>
    <xf numFmtId="0" fontId="10" fillId="0" borderId="36" xfId="0" applyFont="1" applyFill="1" applyBorder="1" applyAlignment="1">
      <alignment horizontal="center" wrapText="1"/>
    </xf>
    <xf numFmtId="0" fontId="10" fillId="0" borderId="9" xfId="0" applyFont="1" applyFill="1" applyBorder="1" applyAlignment="1">
      <alignment horizontal="center" wrapText="1"/>
    </xf>
    <xf numFmtId="0" fontId="10" fillId="0" borderId="7" xfId="0" applyFont="1" applyFill="1" applyBorder="1" applyAlignment="1">
      <alignment horizontal="center" wrapText="1"/>
    </xf>
    <xf numFmtId="0" fontId="10" fillId="0" borderId="27" xfId="0" applyFont="1" applyFill="1" applyBorder="1" applyAlignment="1">
      <alignment horizontal="center" wrapText="1"/>
    </xf>
    <xf numFmtId="0" fontId="10" fillId="0" borderId="66" xfId="0" applyFont="1" applyFill="1" applyBorder="1" applyAlignment="1">
      <alignment horizontal="center" wrapText="1"/>
    </xf>
    <xf numFmtId="0" fontId="10" fillId="0" borderId="28" xfId="0" applyFont="1" applyFill="1" applyBorder="1" applyAlignment="1">
      <alignment horizontal="center" wrapText="1"/>
    </xf>
    <xf numFmtId="0" fontId="5" fillId="0" borderId="67" xfId="0" applyFont="1" applyBorder="1"/>
    <xf numFmtId="0" fontId="10" fillId="0" borderId="36" xfId="0" applyFont="1" applyFill="1" applyBorder="1" applyAlignment="1">
      <alignment wrapText="1"/>
    </xf>
    <xf numFmtId="0" fontId="10" fillId="0" borderId="7" xfId="0" applyFont="1" applyFill="1" applyBorder="1" applyAlignment="1">
      <alignment wrapText="1"/>
    </xf>
    <xf numFmtId="0" fontId="10" fillId="0" borderId="27" xfId="0" applyFont="1" applyFill="1" applyBorder="1" applyAlignment="1">
      <alignment wrapText="1"/>
    </xf>
    <xf numFmtId="0" fontId="10" fillId="0" borderId="66" xfId="0" applyFont="1" applyFill="1" applyBorder="1" applyAlignment="1">
      <alignment wrapText="1"/>
    </xf>
    <xf numFmtId="0" fontId="10" fillId="0" borderId="28" xfId="0" applyFont="1" applyFill="1" applyBorder="1" applyAlignment="1">
      <alignment wrapText="1"/>
    </xf>
    <xf numFmtId="0" fontId="10" fillId="0" borderId="3" xfId="0" applyFont="1" applyFill="1" applyBorder="1" applyAlignment="1">
      <alignment wrapText="1"/>
    </xf>
    <xf numFmtId="0" fontId="10" fillId="0" borderId="68" xfId="0" applyFont="1" applyFill="1" applyBorder="1" applyAlignment="1">
      <alignment wrapText="1"/>
    </xf>
    <xf numFmtId="0" fontId="10" fillId="0" borderId="2" xfId="0" applyFont="1" applyFill="1" applyBorder="1" applyAlignment="1">
      <alignment wrapText="1"/>
    </xf>
    <xf numFmtId="0" fontId="10" fillId="0" borderId="5" xfId="0" applyFont="1" applyFill="1" applyBorder="1" applyAlignment="1">
      <alignment wrapText="1"/>
    </xf>
    <xf numFmtId="0" fontId="10" fillId="0" borderId="19" xfId="0" applyFont="1" applyFill="1" applyBorder="1" applyAlignment="1">
      <alignment wrapText="1"/>
    </xf>
    <xf numFmtId="0" fontId="10" fillId="0" borderId="20" xfId="0" applyFont="1" applyFill="1" applyBorder="1" applyAlignment="1">
      <alignment wrapText="1"/>
    </xf>
    <xf numFmtId="0" fontId="10" fillId="0" borderId="1" xfId="0" applyFont="1" applyFill="1" applyBorder="1" applyAlignment="1">
      <alignment wrapText="1"/>
    </xf>
    <xf numFmtId="0" fontId="23" fillId="0" borderId="69" xfId="0" applyFont="1" applyFill="1" applyBorder="1" applyAlignment="1">
      <alignment horizontal="center" wrapText="1"/>
    </xf>
    <xf numFmtId="0" fontId="10" fillId="0" borderId="13" xfId="0" applyFont="1" applyFill="1" applyBorder="1" applyAlignment="1">
      <alignment horizontal="center" wrapText="1"/>
    </xf>
    <xf numFmtId="0" fontId="10" fillId="0" borderId="53" xfId="0" applyFont="1" applyFill="1" applyBorder="1" applyAlignment="1">
      <alignment horizontal="center" wrapText="1"/>
    </xf>
    <xf numFmtId="0" fontId="10" fillId="0" borderId="12" xfId="0" applyFont="1" applyFill="1" applyBorder="1" applyAlignment="1">
      <alignment horizontal="center" wrapText="1"/>
    </xf>
    <xf numFmtId="0" fontId="10" fillId="0" borderId="54" xfId="0" applyFont="1" applyFill="1" applyBorder="1" applyAlignment="1">
      <alignment horizontal="center" wrapText="1"/>
    </xf>
    <xf numFmtId="0" fontId="6" fillId="4" borderId="70" xfId="0" applyFont="1" applyFill="1" applyBorder="1" applyAlignment="1">
      <alignment wrapText="1"/>
    </xf>
    <xf numFmtId="0" fontId="23" fillId="0" borderId="71" xfId="0" applyFont="1" applyFill="1" applyBorder="1" applyAlignment="1">
      <alignment horizontal="center" wrapText="1"/>
    </xf>
    <xf numFmtId="0" fontId="10" fillId="0" borderId="9" xfId="0" applyFont="1" applyFill="1" applyBorder="1" applyAlignment="1">
      <alignment horizontal="center" wrapText="1"/>
    </xf>
    <xf numFmtId="0" fontId="10" fillId="0" borderId="7" xfId="0" applyFont="1" applyFill="1" applyBorder="1" applyAlignment="1">
      <alignment horizontal="center" wrapText="1"/>
    </xf>
    <xf numFmtId="0" fontId="10" fillId="0" borderId="20" xfId="0" applyFont="1" applyFill="1" applyBorder="1" applyAlignment="1">
      <alignment horizontal="center" wrapText="1"/>
    </xf>
    <xf numFmtId="0" fontId="10" fillId="0" borderId="68" xfId="0" applyFont="1" applyFill="1" applyBorder="1" applyAlignment="1">
      <alignment horizontal="center" wrapText="1"/>
    </xf>
    <xf numFmtId="0" fontId="6" fillId="4" borderId="65" xfId="0" applyFont="1" applyFill="1" applyBorder="1" applyAlignment="1">
      <alignment wrapText="1"/>
    </xf>
    <xf numFmtId="0" fontId="17" fillId="0" borderId="0" xfId="0" applyFont="1"/>
    <xf numFmtId="0" fontId="21" fillId="5" borderId="43"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21" fillId="5" borderId="45" xfId="0" applyFont="1" applyFill="1" applyBorder="1" applyAlignment="1">
      <alignment horizontal="center" vertical="center" wrapText="1"/>
    </xf>
    <xf numFmtId="0" fontId="0" fillId="0" borderId="0" xfId="0" applyAlignment="1">
      <alignment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Alignment="1">
      <alignment horizontal="left"/>
    </xf>
    <xf numFmtId="164" fontId="26" fillId="3" borderId="4" xfId="0" applyNumberFormat="1" applyFont="1" applyFill="1" applyBorder="1"/>
    <xf numFmtId="164" fontId="26" fillId="3" borderId="11" xfId="0" applyNumberFormat="1" applyFont="1" applyFill="1" applyBorder="1"/>
    <xf numFmtId="3" fontId="0" fillId="3" borderId="11" xfId="0" applyNumberFormat="1" applyFill="1" applyBorder="1" applyAlignment="1"/>
    <xf numFmtId="164" fontId="0" fillId="3" borderId="11" xfId="0" applyNumberFormat="1" applyFill="1" applyBorder="1" applyAlignment="1"/>
    <xf numFmtId="0" fontId="7" fillId="3" borderId="10" xfId="0" applyFont="1" applyFill="1" applyBorder="1" applyAlignment="1">
      <alignment wrapText="1"/>
    </xf>
    <xf numFmtId="3" fontId="6" fillId="3" borderId="3" xfId="0" applyNumberFormat="1" applyFont="1" applyFill="1" applyBorder="1"/>
    <xf numFmtId="164" fontId="6" fillId="3" borderId="1" xfId="0" applyNumberFormat="1" applyFont="1" applyFill="1" applyBorder="1"/>
    <xf numFmtId="164" fontId="5" fillId="0" borderId="1" xfId="0" applyNumberFormat="1" applyFont="1" applyFill="1" applyBorder="1" applyAlignment="1"/>
    <xf numFmtId="0" fontId="7" fillId="4" borderId="72" xfId="0" applyFont="1" applyFill="1" applyBorder="1" applyAlignment="1">
      <alignment horizontal="right" wrapText="1"/>
    </xf>
    <xf numFmtId="0" fontId="5" fillId="0" borderId="2" xfId="1" applyFont="1" applyBorder="1" applyAlignment="1">
      <alignment wrapText="1"/>
    </xf>
    <xf numFmtId="164" fontId="6" fillId="3" borderId="3" xfId="0" applyNumberFormat="1" applyFont="1" applyFill="1" applyBorder="1" applyAlignment="1">
      <alignment wrapText="1"/>
    </xf>
    <xf numFmtId="164" fontId="6" fillId="3" borderId="1" xfId="0" applyNumberFormat="1" applyFont="1" applyFill="1" applyBorder="1" applyAlignment="1">
      <alignment wrapText="1"/>
    </xf>
    <xf numFmtId="164" fontId="7" fillId="4" borderId="1" xfId="0" applyNumberFormat="1" applyFont="1" applyFill="1" applyBorder="1" applyAlignment="1">
      <alignment horizontal="right" wrapText="1"/>
    </xf>
    <xf numFmtId="0" fontId="7" fillId="2" borderId="3" xfId="0" applyFont="1" applyFill="1" applyBorder="1" applyAlignment="1">
      <alignment horizontal="center"/>
    </xf>
    <xf numFmtId="0" fontId="7" fillId="2" borderId="1" xfId="0" applyFont="1" applyFill="1" applyBorder="1" applyAlignment="1">
      <alignment horizontal="center"/>
    </xf>
    <xf numFmtId="164" fontId="5" fillId="0" borderId="1" xfId="0" applyNumberFormat="1" applyFont="1" applyFill="1" applyBorder="1" applyAlignment="1">
      <alignment wrapText="1"/>
    </xf>
    <xf numFmtId="0" fontId="7" fillId="2" borderId="13" xfId="0" applyFont="1" applyFill="1" applyBorder="1" applyAlignment="1">
      <alignment horizontal="center"/>
    </xf>
    <xf numFmtId="0" fontId="7" fillId="2" borderId="12" xfId="0" applyFont="1" applyFill="1" applyBorder="1" applyAlignment="1">
      <alignment horizontal="center"/>
    </xf>
    <xf numFmtId="0" fontId="6" fillId="3" borderId="4" xfId="0" applyFont="1" applyFill="1" applyBorder="1" applyAlignment="1">
      <alignment horizontal="center" wrapText="1"/>
    </xf>
    <xf numFmtId="0" fontId="6" fillId="3" borderId="11" xfId="0" applyFont="1" applyFill="1" applyBorder="1" applyAlignment="1">
      <alignment horizontal="center" wrapText="1"/>
    </xf>
    <xf numFmtId="0" fontId="5" fillId="0" borderId="11" xfId="0" applyFont="1" applyFill="1" applyBorder="1" applyAlignment="1">
      <alignment horizontal="center" wrapText="1"/>
    </xf>
    <xf numFmtId="0" fontId="6" fillId="0" borderId="10" xfId="0" applyFont="1" applyBorder="1" applyAlignment="1">
      <alignment horizontal="center" wrapText="1"/>
    </xf>
    <xf numFmtId="0" fontId="6" fillId="3" borderId="6" xfId="0" applyFont="1" applyFill="1" applyBorder="1" applyAlignment="1">
      <alignment horizontal="center" wrapText="1"/>
    </xf>
    <xf numFmtId="0" fontId="6" fillId="3" borderId="5" xfId="0" applyFont="1" applyFill="1" applyBorder="1" applyAlignment="1">
      <alignment horizontal="center" wrapText="1"/>
    </xf>
    <xf numFmtId="0" fontId="6" fillId="0" borderId="2" xfId="0" applyFont="1" applyBorder="1" applyAlignment="1">
      <alignment horizontal="center" wrapText="1"/>
    </xf>
    <xf numFmtId="0" fontId="3" fillId="5" borderId="23" xfId="0" applyFont="1" applyFill="1" applyBorder="1" applyAlignment="1">
      <alignment horizontal="center" vertical="center"/>
    </xf>
    <xf numFmtId="0" fontId="3" fillId="5" borderId="22" xfId="0" applyFont="1" applyFill="1" applyBorder="1" applyAlignment="1">
      <alignment horizontal="center" vertical="center"/>
    </xf>
    <xf numFmtId="0" fontId="3" fillId="5" borderId="21" xfId="0" applyFont="1" applyFill="1" applyBorder="1" applyAlignment="1">
      <alignment horizontal="center" vertical="center"/>
    </xf>
    <xf numFmtId="0" fontId="6" fillId="0" borderId="0" xfId="0" applyFont="1" applyFill="1" applyBorder="1" applyAlignment="1">
      <alignment wrapText="1"/>
    </xf>
    <xf numFmtId="0" fontId="6" fillId="3" borderId="11" xfId="0" applyFont="1" applyFill="1" applyBorder="1" applyAlignment="1">
      <alignment wrapText="1"/>
    </xf>
    <xf numFmtId="0" fontId="16" fillId="0" borderId="3" xfId="0" applyFont="1" applyFill="1" applyBorder="1" applyAlignment="1">
      <alignment horizontal="right"/>
    </xf>
    <xf numFmtId="0" fontId="16" fillId="0" borderId="1" xfId="0" applyFont="1" applyFill="1" applyBorder="1" applyAlignment="1"/>
    <xf numFmtId="0" fontId="23" fillId="0" borderId="2" xfId="0" applyFont="1" applyFill="1" applyBorder="1" applyAlignment="1">
      <alignment wrapText="1"/>
    </xf>
    <xf numFmtId="0" fontId="6" fillId="0" borderId="3" xfId="0" applyFont="1" applyBorder="1" applyAlignment="1">
      <alignment horizontal="center" wrapText="1"/>
    </xf>
    <xf numFmtId="0" fontId="10" fillId="0" borderId="5" xfId="0" applyFont="1" applyBorder="1" applyAlignment="1">
      <alignment horizontal="center" wrapText="1"/>
    </xf>
    <xf numFmtId="0" fontId="5" fillId="0" borderId="0" xfId="0" applyFont="1" applyAlignment="1">
      <alignment horizontal="right" wrapText="1"/>
    </xf>
    <xf numFmtId="0" fontId="6" fillId="0" borderId="4" xfId="0" applyNumberFormat="1" applyFont="1" applyFill="1" applyBorder="1" applyAlignment="1">
      <alignment horizontal="right" wrapText="1"/>
    </xf>
    <xf numFmtId="0" fontId="6" fillId="0" borderId="11" xfId="0" applyNumberFormat="1" applyFont="1" applyFill="1" applyBorder="1" applyAlignment="1">
      <alignment horizontal="right" wrapText="1"/>
    </xf>
    <xf numFmtId="0" fontId="6" fillId="3" borderId="3" xfId="0" applyNumberFormat="1" applyFont="1" applyFill="1" applyBorder="1" applyAlignment="1">
      <alignment horizontal="right" wrapText="1"/>
    </xf>
    <xf numFmtId="0" fontId="6" fillId="3" borderId="1" xfId="0" applyNumberFormat="1" applyFont="1" applyFill="1" applyBorder="1" applyAlignment="1">
      <alignment horizontal="right" wrapText="1"/>
    </xf>
    <xf numFmtId="0" fontId="7" fillId="0" borderId="3" xfId="0" applyFont="1" applyFill="1" applyBorder="1" applyAlignment="1">
      <alignment horizontal="right" wrapText="1"/>
    </xf>
    <xf numFmtId="0" fontId="7" fillId="0" borderId="1" xfId="0" applyFont="1" applyFill="1" applyBorder="1" applyAlignment="1">
      <alignment horizontal="right" wrapText="1"/>
    </xf>
    <xf numFmtId="0" fontId="7" fillId="2" borderId="3" xfId="0" applyFont="1" applyFill="1" applyBorder="1" applyAlignment="1">
      <alignment horizontal="right" wrapText="1"/>
    </xf>
    <xf numFmtId="0" fontId="7" fillId="2" borderId="1" xfId="0" applyFont="1" applyFill="1" applyBorder="1" applyAlignment="1">
      <alignment horizontal="right" wrapText="1"/>
    </xf>
    <xf numFmtId="0" fontId="6" fillId="0" borderId="0" xfId="0" applyFont="1" applyFill="1" applyAlignment="1">
      <alignment wrapText="1"/>
    </xf>
    <xf numFmtId="0" fontId="6" fillId="0" borderId="1" xfId="1" applyFont="1" applyBorder="1" applyAlignment="1">
      <alignment horizontal="center" wrapText="1"/>
    </xf>
    <xf numFmtId="0" fontId="6" fillId="0" borderId="3" xfId="1" applyFont="1" applyBorder="1" applyAlignment="1">
      <alignment horizontal="center" wrapText="1"/>
    </xf>
    <xf numFmtId="0" fontId="6" fillId="0" borderId="1" xfId="1" applyFont="1" applyBorder="1" applyAlignment="1">
      <alignment horizontal="center" wrapText="1"/>
    </xf>
    <xf numFmtId="0" fontId="2" fillId="5" borderId="18"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6" fillId="3" borderId="4" xfId="0" applyNumberFormat="1" applyFont="1" applyFill="1" applyBorder="1" applyAlignment="1">
      <alignment horizontal="right" wrapText="1"/>
    </xf>
    <xf numFmtId="0" fontId="6" fillId="3" borderId="11" xfId="0" applyNumberFormat="1" applyFont="1" applyFill="1" applyBorder="1" applyAlignment="1">
      <alignment horizontal="right" wrapText="1"/>
    </xf>
    <xf numFmtId="0" fontId="31" fillId="0" borderId="0" xfId="0" applyFont="1" applyFill="1" applyAlignment="1">
      <alignment vertical="center" wrapText="1"/>
    </xf>
    <xf numFmtId="0" fontId="32" fillId="0" borderId="0" xfId="0" applyFont="1" applyFill="1" applyAlignment="1">
      <alignment horizontal="left" vertical="center" wrapText="1"/>
    </xf>
    <xf numFmtId="0" fontId="31" fillId="0" borderId="0" xfId="0" applyFont="1" applyAlignment="1">
      <alignment vertical="center" wrapText="1"/>
    </xf>
    <xf numFmtId="0" fontId="32" fillId="0" borderId="0" xfId="0" applyFont="1" applyAlignment="1">
      <alignment horizontal="left" vertical="center" wrapText="1"/>
    </xf>
    <xf numFmtId="0" fontId="5" fillId="0" borderId="0" xfId="0" applyFont="1" applyFill="1" applyAlignment="1"/>
    <xf numFmtId="0" fontId="16" fillId="0" borderId="0" xfId="0" applyFont="1" applyFill="1" applyAlignment="1">
      <alignment horizontal="left" vertical="top"/>
    </xf>
    <xf numFmtId="0" fontId="6" fillId="0" borderId="0" xfId="0" applyFont="1" applyBorder="1" applyAlignment="1">
      <alignment wrapText="1"/>
    </xf>
    <xf numFmtId="5" fontId="6" fillId="3" borderId="4" xfId="5" applyNumberFormat="1" applyFont="1" applyFill="1" applyBorder="1" applyAlignment="1">
      <alignment wrapText="1"/>
    </xf>
    <xf numFmtId="0" fontId="6" fillId="0" borderId="58" xfId="0" applyFont="1" applyBorder="1" applyAlignment="1">
      <alignment wrapText="1"/>
    </xf>
    <xf numFmtId="0" fontId="5" fillId="0" borderId="10" xfId="0" applyFont="1" applyBorder="1" applyAlignment="1">
      <alignment wrapText="1"/>
    </xf>
    <xf numFmtId="5" fontId="6" fillId="3" borderId="9" xfId="5" applyNumberFormat="1" applyFont="1" applyFill="1" applyBorder="1" applyAlignment="1">
      <alignment wrapText="1"/>
    </xf>
    <xf numFmtId="0" fontId="6" fillId="3" borderId="27" xfId="0" applyFont="1" applyFill="1" applyBorder="1" applyAlignment="1">
      <alignment wrapText="1"/>
    </xf>
    <xf numFmtId="0" fontId="6" fillId="0" borderId="72" xfId="0" applyFont="1" applyBorder="1" applyAlignment="1">
      <alignment wrapText="1"/>
    </xf>
    <xf numFmtId="0" fontId="6" fillId="0" borderId="8" xfId="0" applyFont="1" applyBorder="1" applyAlignment="1">
      <alignment wrapText="1"/>
    </xf>
    <xf numFmtId="0" fontId="6" fillId="3" borderId="73" xfId="0" applyFont="1" applyFill="1" applyBorder="1" applyAlignment="1">
      <alignment wrapText="1"/>
    </xf>
    <xf numFmtId="0" fontId="5" fillId="0" borderId="7" xfId="0" applyFont="1" applyFill="1" applyBorder="1" applyAlignment="1">
      <alignment wrapText="1"/>
    </xf>
    <xf numFmtId="0" fontId="6" fillId="3" borderId="5" xfId="0" applyFont="1" applyFill="1" applyBorder="1" applyAlignment="1">
      <alignment wrapText="1"/>
    </xf>
    <xf numFmtId="0" fontId="6" fillId="3" borderId="5" xfId="0" applyFont="1" applyFill="1" applyBorder="1" applyAlignment="1">
      <alignment horizontal="right" wrapText="1"/>
    </xf>
    <xf numFmtId="5" fontId="6" fillId="3" borderId="1" xfId="5" applyNumberFormat="1" applyFont="1" applyFill="1" applyBorder="1" applyAlignment="1">
      <alignment horizontal="center"/>
    </xf>
    <xf numFmtId="0" fontId="5" fillId="0" borderId="1" xfId="0" applyFont="1" applyBorder="1" applyAlignment="1">
      <alignment horizontal="left" wrapText="1"/>
    </xf>
    <xf numFmtId="0" fontId="6" fillId="3" borderId="1" xfId="0" applyFont="1" applyFill="1" applyBorder="1" applyAlignment="1">
      <alignment wrapText="1"/>
    </xf>
    <xf numFmtId="0" fontId="6" fillId="3" borderId="1" xfId="0" applyFont="1" applyFill="1" applyBorder="1" applyAlignment="1">
      <alignment horizontal="center"/>
    </xf>
    <xf numFmtId="166" fontId="6" fillId="3" borderId="1" xfId="5" applyNumberFormat="1" applyFont="1" applyFill="1" applyBorder="1"/>
    <xf numFmtId="0" fontId="6" fillId="3" borderId="1" xfId="0" applyFont="1" applyFill="1" applyBorder="1" applyAlignment="1"/>
    <xf numFmtId="0" fontId="6" fillId="3" borderId="5"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2" xfId="0" applyFont="1" applyFill="1" applyBorder="1" applyAlignment="1">
      <alignment vertical="center" wrapText="1"/>
    </xf>
    <xf numFmtId="0" fontId="6" fillId="0" borderId="6" xfId="1" applyFont="1" applyBorder="1" applyAlignment="1">
      <alignment horizontal="center" wrapText="1"/>
    </xf>
    <xf numFmtId="0" fontId="6" fillId="0" borderId="19" xfId="1" applyFont="1" applyBorder="1" applyAlignment="1">
      <alignment horizontal="center" wrapText="1"/>
    </xf>
    <xf numFmtId="0" fontId="6" fillId="0" borderId="5" xfId="1" applyFont="1" applyBorder="1" applyAlignment="1">
      <alignment horizontal="center" wrapText="1"/>
    </xf>
    <xf numFmtId="0" fontId="2" fillId="5"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33" fillId="0" borderId="0" xfId="0" applyFont="1" applyAlignment="1">
      <alignment vertical="center"/>
    </xf>
    <xf numFmtId="0" fontId="5" fillId="0" borderId="4" xfId="0" applyNumberFormat="1" applyFont="1" applyBorder="1" applyAlignment="1">
      <alignment horizontal="right"/>
    </xf>
    <xf numFmtId="0" fontId="5" fillId="0" borderId="3" xfId="0" applyNumberFormat="1" applyFont="1" applyBorder="1" applyAlignment="1">
      <alignment horizontal="right" wrapText="1"/>
    </xf>
    <xf numFmtId="0" fontId="5" fillId="0" borderId="3" xfId="0" applyNumberFormat="1" applyFont="1" applyBorder="1" applyAlignment="1">
      <alignment horizontal="right"/>
    </xf>
    <xf numFmtId="49" fontId="5" fillId="0" borderId="3" xfId="0" applyNumberFormat="1" applyFont="1" applyBorder="1" applyAlignment="1">
      <alignment horizontal="right"/>
    </xf>
    <xf numFmtId="0" fontId="2" fillId="5" borderId="21" xfId="0" applyFont="1" applyFill="1" applyBorder="1" applyAlignment="1">
      <alignment horizontal="center" vertical="center" wrapText="1"/>
    </xf>
    <xf numFmtId="0" fontId="5" fillId="0" borderId="3" xfId="0" applyFont="1" applyFill="1" applyBorder="1"/>
    <xf numFmtId="0" fontId="5" fillId="4" borderId="2" xfId="0" applyFont="1" applyFill="1" applyBorder="1" applyAlignment="1">
      <alignment wrapText="1"/>
    </xf>
    <xf numFmtId="0" fontId="6" fillId="3" borderId="74" xfId="0" applyFont="1" applyFill="1" applyBorder="1" applyAlignment="1">
      <alignment wrapText="1"/>
    </xf>
    <xf numFmtId="0" fontId="5" fillId="4" borderId="75" xfId="0" applyFont="1" applyFill="1" applyBorder="1" applyAlignment="1">
      <alignment wrapText="1"/>
    </xf>
    <xf numFmtId="0" fontId="5" fillId="4" borderId="7" xfId="0" applyFont="1" applyFill="1" applyBorder="1" applyAlignment="1">
      <alignment wrapText="1"/>
    </xf>
    <xf numFmtId="0" fontId="5" fillId="4" borderId="9" xfId="0" applyFont="1" applyFill="1" applyBorder="1" applyAlignment="1">
      <alignment wrapText="1"/>
    </xf>
    <xf numFmtId="0" fontId="5" fillId="4" borderId="8" xfId="0" applyFont="1" applyFill="1" applyBorder="1" applyAlignment="1">
      <alignment wrapText="1"/>
    </xf>
    <xf numFmtId="0" fontId="34" fillId="4" borderId="7" xfId="0" applyFont="1" applyFill="1" applyBorder="1" applyAlignment="1">
      <alignment wrapText="1"/>
    </xf>
    <xf numFmtId="0" fontId="5" fillId="4" borderId="6" xfId="0" applyFont="1" applyFill="1" applyBorder="1" applyAlignment="1">
      <alignment wrapText="1"/>
    </xf>
    <xf numFmtId="0" fontId="5" fillId="4" borderId="3" xfId="0" applyFont="1" applyFill="1" applyBorder="1" applyAlignment="1">
      <alignment wrapText="1"/>
    </xf>
    <xf numFmtId="0" fontId="5" fillId="4" borderId="1" xfId="0" applyFont="1" applyFill="1" applyBorder="1" applyAlignment="1">
      <alignment wrapText="1"/>
    </xf>
    <xf numFmtId="0" fontId="34" fillId="4" borderId="2" xfId="0" applyFont="1" applyFill="1" applyBorder="1" applyAlignment="1">
      <alignment wrapText="1"/>
    </xf>
    <xf numFmtId="0" fontId="28" fillId="0" borderId="0" xfId="0" applyFont="1" applyFill="1" applyAlignment="1"/>
    <xf numFmtId="0" fontId="6" fillId="2" borderId="6" xfId="0" applyFont="1" applyFill="1" applyBorder="1" applyAlignment="1">
      <alignment wrapText="1"/>
    </xf>
    <xf numFmtId="0" fontId="6" fillId="2" borderId="3" xfId="0" applyFont="1" applyFill="1" applyBorder="1" applyAlignment="1">
      <alignment wrapText="1"/>
    </xf>
    <xf numFmtId="0" fontId="6" fillId="2" borderId="1" xfId="0" applyFont="1" applyFill="1" applyBorder="1" applyAlignment="1">
      <alignment wrapText="1"/>
    </xf>
    <xf numFmtId="0" fontId="6" fillId="0" borderId="6" xfId="0" applyFont="1" applyBorder="1" applyAlignment="1">
      <alignment horizontal="center" wrapText="1"/>
    </xf>
    <xf numFmtId="0" fontId="6" fillId="0" borderId="2" xfId="0" applyFont="1" applyBorder="1" applyAlignment="1">
      <alignment horizontal="center" wrapText="1"/>
    </xf>
    <xf numFmtId="0" fontId="10" fillId="0" borderId="3" xfId="0" applyFont="1" applyBorder="1" applyAlignment="1">
      <alignment horizontal="center" wrapText="1"/>
    </xf>
    <xf numFmtId="0" fontId="10" fillId="0" borderId="1" xfId="0" applyFont="1" applyBorder="1" applyAlignment="1">
      <alignment horizontal="center" wrapText="1"/>
    </xf>
    <xf numFmtId="0" fontId="6" fillId="0" borderId="53" xfId="0" applyFont="1" applyBorder="1" applyAlignment="1">
      <alignment horizontal="center" vertical="center" wrapText="1"/>
    </xf>
    <xf numFmtId="0" fontId="11" fillId="0" borderId="0" xfId="0" applyFont="1" applyFill="1" applyAlignment="1">
      <alignment vertical="center" wrapText="1"/>
    </xf>
    <xf numFmtId="0" fontId="6" fillId="0" borderId="6" xfId="0" applyFont="1" applyBorder="1" applyAlignment="1">
      <alignment horizontal="center" wrapText="1"/>
    </xf>
    <xf numFmtId="0" fontId="6" fillId="0" borderId="68" xfId="0" applyFont="1" applyBorder="1" applyAlignment="1">
      <alignment horizontal="center" wrapText="1"/>
    </xf>
    <xf numFmtId="0" fontId="6" fillId="0" borderId="76" xfId="0" applyFont="1" applyBorder="1" applyAlignment="1">
      <alignment horizontal="center" wrapText="1"/>
    </xf>
    <xf numFmtId="0" fontId="6" fillId="0" borderId="49" xfId="0" applyFont="1" applyBorder="1" applyAlignment="1">
      <alignment horizontal="center" vertical="center" wrapText="1"/>
    </xf>
  </cellXfs>
  <cellStyles count="6">
    <cellStyle name="Čárka 2" xfId="3"/>
    <cellStyle name="Měna" xfId="5" builtinId="4"/>
    <cellStyle name="Normální" xfId="0" builtinId="0"/>
    <cellStyle name="Normální 2" xfId="1"/>
    <cellStyle name="normální 2 2" xfId="4"/>
    <cellStyle name="normální 2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W20"/>
  <sheetViews>
    <sheetView zoomScaleNormal="100" workbookViewId="0">
      <selection activeCell="A28" sqref="A28"/>
    </sheetView>
  </sheetViews>
  <sheetFormatPr defaultRowHeight="12.75" x14ac:dyDescent="0.2"/>
  <cols>
    <col min="1" max="1" width="22.7109375" style="2" customWidth="1"/>
    <col min="2" max="2" width="10.4257812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1" width="9.140625" style="1"/>
    <col min="12" max="13" width="8.7109375" style="1" customWidth="1"/>
    <col min="14" max="16384" width="9.140625" style="1"/>
  </cols>
  <sheetData>
    <row r="1" spans="1:23" ht="25.5" customHeight="1" x14ac:dyDescent="0.2">
      <c r="A1" s="137" t="s">
        <v>69</v>
      </c>
      <c r="B1" s="138"/>
      <c r="C1" s="138"/>
      <c r="D1" s="138"/>
      <c r="E1" s="138"/>
      <c r="F1" s="138"/>
      <c r="G1" s="138"/>
      <c r="H1" s="138"/>
      <c r="I1" s="138"/>
      <c r="J1" s="139"/>
      <c r="K1" s="140"/>
      <c r="M1" s="136"/>
      <c r="N1" s="136"/>
      <c r="O1" s="136"/>
      <c r="P1" s="136"/>
      <c r="Q1" s="136"/>
      <c r="R1" s="136"/>
      <c r="S1" s="136"/>
      <c r="T1" s="136"/>
      <c r="U1" s="136"/>
      <c r="V1" s="136"/>
      <c r="W1" s="136"/>
    </row>
    <row r="2" spans="1:23" s="5" customFormat="1" ht="38.25" customHeight="1" x14ac:dyDescent="0.25">
      <c r="A2" s="14" t="s">
        <v>91</v>
      </c>
      <c r="B2" s="7"/>
      <c r="C2" s="141" t="s">
        <v>0</v>
      </c>
      <c r="D2" s="142"/>
      <c r="E2" s="141" t="s">
        <v>2</v>
      </c>
      <c r="F2" s="142"/>
      <c r="G2" s="141" t="s">
        <v>1</v>
      </c>
      <c r="H2" s="142"/>
      <c r="I2" s="143" t="s">
        <v>3</v>
      </c>
      <c r="J2" s="144"/>
      <c r="K2" s="33" t="s">
        <v>4</v>
      </c>
      <c r="N2" s="50"/>
      <c r="O2" s="50"/>
      <c r="P2" s="50"/>
      <c r="Q2" s="50"/>
      <c r="R2" s="50"/>
      <c r="S2" s="50"/>
      <c r="T2" s="50"/>
      <c r="U2" s="50"/>
      <c r="V2" s="50"/>
      <c r="W2" s="50"/>
    </row>
    <row r="3" spans="1:23" s="5" customFormat="1" ht="13.5" customHeight="1" thickBot="1" x14ac:dyDescent="0.25">
      <c r="A3" s="32"/>
      <c r="B3" s="34"/>
      <c r="C3" s="35" t="s">
        <v>23</v>
      </c>
      <c r="D3" s="35" t="s">
        <v>24</v>
      </c>
      <c r="E3" s="35" t="s">
        <v>23</v>
      </c>
      <c r="F3" s="35" t="s">
        <v>24</v>
      </c>
      <c r="G3" s="35" t="s">
        <v>23</v>
      </c>
      <c r="H3" s="35" t="s">
        <v>24</v>
      </c>
      <c r="I3" s="65" t="s">
        <v>23</v>
      </c>
      <c r="J3" s="65" t="s">
        <v>24</v>
      </c>
      <c r="K3" s="30"/>
      <c r="M3" s="39"/>
    </row>
    <row r="4" spans="1:23" ht="38.25" x14ac:dyDescent="0.2">
      <c r="A4" s="56" t="s">
        <v>91</v>
      </c>
      <c r="B4" s="8"/>
      <c r="C4" s="130"/>
      <c r="D4" s="131"/>
      <c r="E4" s="131"/>
      <c r="F4" s="131"/>
      <c r="G4" s="131"/>
      <c r="H4" s="131"/>
      <c r="I4" s="131"/>
      <c r="J4" s="131"/>
      <c r="K4" s="132"/>
    </row>
    <row r="5" spans="1:23" ht="25.5" x14ac:dyDescent="0.2">
      <c r="A5" s="15" t="s">
        <v>10</v>
      </c>
      <c r="B5" s="12" t="s">
        <v>9</v>
      </c>
      <c r="C5" s="133"/>
      <c r="D5" s="134"/>
      <c r="E5" s="134"/>
      <c r="F5" s="134"/>
      <c r="G5" s="134"/>
      <c r="H5" s="134"/>
      <c r="I5" s="134"/>
      <c r="J5" s="134"/>
      <c r="K5" s="135"/>
    </row>
    <row r="6" spans="1:23" x14ac:dyDescent="0.2">
      <c r="A6" s="17" t="s">
        <v>5</v>
      </c>
      <c r="B6" s="9" t="s">
        <v>8</v>
      </c>
      <c r="C6" s="78"/>
      <c r="D6" s="78"/>
      <c r="E6" s="78"/>
      <c r="F6" s="78"/>
      <c r="G6" s="78"/>
      <c r="H6" s="78"/>
      <c r="I6" s="75"/>
      <c r="J6" s="79"/>
      <c r="K6" s="77">
        <f>SUM(C6:J6)</f>
        <v>0</v>
      </c>
    </row>
    <row r="7" spans="1:23" x14ac:dyDescent="0.2">
      <c r="A7" s="17" t="s">
        <v>11</v>
      </c>
      <c r="B7" s="11" t="s">
        <v>6</v>
      </c>
      <c r="C7" s="78"/>
      <c r="D7" s="78"/>
      <c r="E7" s="78"/>
      <c r="F7" s="78"/>
      <c r="G7" s="78"/>
      <c r="H7" s="78"/>
      <c r="I7" s="75"/>
      <c r="J7" s="79"/>
      <c r="K7" s="77">
        <f t="shared" ref="K7:K14" si="0">SUM(C7:J7)</f>
        <v>0</v>
      </c>
    </row>
    <row r="8" spans="1:23" ht="25.5" x14ac:dyDescent="0.2">
      <c r="A8" s="17" t="s">
        <v>12</v>
      </c>
      <c r="B8" s="11">
        <v>41.43</v>
      </c>
      <c r="C8" s="78"/>
      <c r="D8" s="78"/>
      <c r="E8" s="78"/>
      <c r="F8" s="78"/>
      <c r="G8" s="78"/>
      <c r="H8" s="78"/>
      <c r="I8" s="75"/>
      <c r="J8" s="79"/>
      <c r="K8" s="77">
        <f t="shared" si="0"/>
        <v>0</v>
      </c>
    </row>
    <row r="9" spans="1:23" ht="25.5" x14ac:dyDescent="0.2">
      <c r="A9" s="17" t="s">
        <v>13</v>
      </c>
      <c r="B9" s="11" t="s">
        <v>7</v>
      </c>
      <c r="C9" s="78"/>
      <c r="D9" s="78"/>
      <c r="E9" s="78"/>
      <c r="F9" s="78"/>
      <c r="G9" s="78"/>
      <c r="H9" s="78"/>
      <c r="I9" s="75"/>
      <c r="J9" s="79"/>
      <c r="K9" s="77">
        <f t="shared" si="0"/>
        <v>0</v>
      </c>
    </row>
    <row r="10" spans="1:23" ht="25.5" x14ac:dyDescent="0.2">
      <c r="A10" s="17" t="s">
        <v>14</v>
      </c>
      <c r="B10" s="11" t="s">
        <v>20</v>
      </c>
      <c r="C10" s="78"/>
      <c r="D10" s="78"/>
      <c r="E10" s="78"/>
      <c r="F10" s="78"/>
      <c r="G10" s="78"/>
      <c r="H10" s="78"/>
      <c r="I10" s="75"/>
      <c r="J10" s="79"/>
      <c r="K10" s="77">
        <f t="shared" si="0"/>
        <v>0</v>
      </c>
    </row>
    <row r="11" spans="1:23" x14ac:dyDescent="0.2">
      <c r="A11" s="17" t="s">
        <v>15</v>
      </c>
      <c r="B11" s="11">
        <v>62.65</v>
      </c>
      <c r="C11" s="78"/>
      <c r="D11" s="78"/>
      <c r="E11" s="78"/>
      <c r="F11" s="78"/>
      <c r="G11" s="78"/>
      <c r="H11" s="78"/>
      <c r="I11" s="75"/>
      <c r="J11" s="79"/>
      <c r="K11" s="77">
        <f t="shared" si="0"/>
        <v>0</v>
      </c>
    </row>
    <row r="12" spans="1:23" ht="25.5" x14ac:dyDescent="0.2">
      <c r="A12" s="17" t="s">
        <v>16</v>
      </c>
      <c r="B12" s="11">
        <v>68</v>
      </c>
      <c r="C12" s="78"/>
      <c r="D12" s="78"/>
      <c r="E12" s="78"/>
      <c r="F12" s="78"/>
      <c r="G12" s="78"/>
      <c r="H12" s="78"/>
      <c r="I12" s="75"/>
      <c r="J12" s="79"/>
      <c r="K12" s="77">
        <f t="shared" si="0"/>
        <v>0</v>
      </c>
    </row>
    <row r="13" spans="1:23" ht="25.5" x14ac:dyDescent="0.2">
      <c r="A13" s="17" t="s">
        <v>17</v>
      </c>
      <c r="B13" s="11">
        <v>74.75</v>
      </c>
      <c r="C13" s="78"/>
      <c r="D13" s="78"/>
      <c r="E13" s="78"/>
      <c r="F13" s="78"/>
      <c r="G13" s="78"/>
      <c r="H13" s="78"/>
      <c r="I13" s="75"/>
      <c r="J13" s="79"/>
      <c r="K13" s="77">
        <f t="shared" si="0"/>
        <v>0</v>
      </c>
    </row>
    <row r="14" spans="1:23" ht="25.5" x14ac:dyDescent="0.2">
      <c r="A14" s="17" t="s">
        <v>18</v>
      </c>
      <c r="B14" s="11">
        <v>77</v>
      </c>
      <c r="C14" s="78"/>
      <c r="D14" s="78"/>
      <c r="E14" s="78"/>
      <c r="F14" s="78"/>
      <c r="G14" s="78"/>
      <c r="H14" s="78"/>
      <c r="I14" s="75"/>
      <c r="J14" s="79"/>
      <c r="K14" s="77">
        <f t="shared" si="0"/>
        <v>0</v>
      </c>
    </row>
    <row r="15" spans="1:23" ht="26.25" thickBot="1" x14ac:dyDescent="0.25">
      <c r="A15" s="20" t="s">
        <v>19</v>
      </c>
      <c r="B15" s="21">
        <v>81.819999999999993</v>
      </c>
      <c r="C15" s="80">
        <v>1</v>
      </c>
      <c r="D15" s="80"/>
      <c r="E15" s="80">
        <v>1</v>
      </c>
      <c r="F15" s="80"/>
      <c r="G15" s="80">
        <v>3</v>
      </c>
      <c r="H15" s="80"/>
      <c r="I15" s="81">
        <v>2</v>
      </c>
      <c r="J15" s="82">
        <v>2</v>
      </c>
      <c r="K15" s="83">
        <f>SUM(C15:J15)</f>
        <v>9</v>
      </c>
    </row>
    <row r="16" spans="1:23" ht="13.5" thickBot="1" x14ac:dyDescent="0.25">
      <c r="A16" s="57" t="s">
        <v>54</v>
      </c>
      <c r="B16" s="87" t="s">
        <v>53</v>
      </c>
      <c r="C16" s="58">
        <v>1</v>
      </c>
      <c r="D16" s="58">
        <f t="shared" ref="D16:H16" ca="1" si="1">SUM(D6:D16)</f>
        <v>0</v>
      </c>
      <c r="E16" s="58">
        <v>1</v>
      </c>
      <c r="F16" s="58">
        <f t="shared" ca="1" si="1"/>
        <v>0</v>
      </c>
      <c r="G16" s="58">
        <v>3</v>
      </c>
      <c r="H16" s="58">
        <f t="shared" ca="1" si="1"/>
        <v>0</v>
      </c>
      <c r="I16" s="58">
        <v>2</v>
      </c>
      <c r="J16" s="58">
        <v>2</v>
      </c>
      <c r="K16" s="59">
        <f>SUM(K6:K15)</f>
        <v>9</v>
      </c>
    </row>
    <row r="18" spans="1:2" x14ac:dyDescent="0.2">
      <c r="A18" s="2" t="s">
        <v>21</v>
      </c>
      <c r="B18" s="4" t="s">
        <v>22</v>
      </c>
    </row>
    <row r="19" spans="1:2" x14ac:dyDescent="0.2">
      <c r="A19" s="4" t="s">
        <v>63</v>
      </c>
      <c r="B19" s="1"/>
    </row>
    <row r="20" spans="1:2" x14ac:dyDescent="0.2">
      <c r="A20" s="4"/>
      <c r="B20" s="1"/>
    </row>
  </sheetData>
  <mergeCells count="8">
    <mergeCell ref="C4:K4"/>
    <mergeCell ref="C5:K5"/>
    <mergeCell ref="M1:W1"/>
    <mergeCell ref="A1:K1"/>
    <mergeCell ref="C2:D2"/>
    <mergeCell ref="E2:F2"/>
    <mergeCell ref="G2:H2"/>
    <mergeCell ref="I2:J2"/>
  </mergeCells>
  <pageMargins left="0.7" right="0.7" top="0.75" bottom="0.75" header="0.3" footer="0.3"/>
  <pageSetup paperSize="9" scale="82"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Normal="100" workbookViewId="0">
      <selection activeCell="A14" sqref="A14:N14"/>
    </sheetView>
  </sheetViews>
  <sheetFormatPr defaultRowHeight="15" x14ac:dyDescent="0.25"/>
  <cols>
    <col min="1" max="1" width="22.7109375" customWidth="1"/>
  </cols>
  <sheetData>
    <row r="1" spans="1:14" ht="30" customHeight="1" thickBot="1" x14ac:dyDescent="0.3">
      <c r="A1" s="167" t="s">
        <v>72</v>
      </c>
      <c r="B1" s="168"/>
      <c r="C1" s="168"/>
      <c r="D1" s="168"/>
      <c r="E1" s="168"/>
      <c r="F1" s="168"/>
      <c r="G1" s="168"/>
      <c r="H1" s="168"/>
      <c r="I1" s="168"/>
      <c r="J1" s="168"/>
      <c r="K1" s="168"/>
      <c r="L1" s="168"/>
      <c r="M1" s="168"/>
      <c r="N1" s="169"/>
    </row>
    <row r="2" spans="1:14" ht="39" x14ac:dyDescent="0.25">
      <c r="A2" s="49" t="s">
        <v>91</v>
      </c>
      <c r="B2" s="171" t="s">
        <v>0</v>
      </c>
      <c r="C2" s="171"/>
      <c r="D2" s="171"/>
      <c r="E2" s="171" t="s">
        <v>2</v>
      </c>
      <c r="F2" s="171"/>
      <c r="G2" s="171"/>
      <c r="H2" s="171" t="s">
        <v>1</v>
      </c>
      <c r="I2" s="171"/>
      <c r="J2" s="171"/>
      <c r="K2" s="171" t="s">
        <v>56</v>
      </c>
      <c r="L2" s="171"/>
      <c r="M2" s="171"/>
      <c r="N2" s="172" t="s">
        <v>4</v>
      </c>
    </row>
    <row r="3" spans="1:14" ht="15" customHeight="1" x14ac:dyDescent="0.25">
      <c r="A3" s="14"/>
      <c r="B3" s="55" t="s">
        <v>23</v>
      </c>
      <c r="C3" s="55" t="s">
        <v>24</v>
      </c>
      <c r="D3" s="55" t="s">
        <v>4</v>
      </c>
      <c r="E3" s="55" t="s">
        <v>23</v>
      </c>
      <c r="F3" s="55" t="s">
        <v>24</v>
      </c>
      <c r="G3" s="55" t="s">
        <v>4</v>
      </c>
      <c r="H3" s="55" t="s">
        <v>23</v>
      </c>
      <c r="I3" s="55" t="s">
        <v>24</v>
      </c>
      <c r="J3" s="55" t="s">
        <v>4</v>
      </c>
      <c r="K3" s="55" t="s">
        <v>23</v>
      </c>
      <c r="L3" s="55" t="s">
        <v>24</v>
      </c>
      <c r="M3" s="55" t="s">
        <v>4</v>
      </c>
      <c r="N3" s="173"/>
    </row>
    <row r="4" spans="1:14" ht="15.75" thickBot="1" x14ac:dyDescent="0.3">
      <c r="A4" s="125" t="s">
        <v>54</v>
      </c>
      <c r="B4" s="127">
        <v>0.16389999999999999</v>
      </c>
      <c r="C4" s="127"/>
      <c r="D4" s="127">
        <v>0.16389999999999999</v>
      </c>
      <c r="E4" s="127">
        <v>0</v>
      </c>
      <c r="F4" s="127"/>
      <c r="G4" s="127">
        <v>0</v>
      </c>
      <c r="H4" s="127">
        <v>0.08</v>
      </c>
      <c r="I4" s="127"/>
      <c r="J4" s="127">
        <v>0.08</v>
      </c>
      <c r="K4" s="127">
        <v>6.25E-2</v>
      </c>
      <c r="L4" s="127"/>
      <c r="M4" s="127">
        <v>6.3E-2</v>
      </c>
      <c r="N4" s="126">
        <v>0.1021</v>
      </c>
    </row>
    <row r="6" spans="1:14" x14ac:dyDescent="0.25">
      <c r="A6" s="164" t="s">
        <v>82</v>
      </c>
      <c r="B6" s="164"/>
      <c r="C6" s="164"/>
      <c r="D6" s="164"/>
      <c r="E6" s="164"/>
      <c r="F6" s="164"/>
      <c r="G6" s="164"/>
      <c r="H6" s="164"/>
      <c r="I6" s="164"/>
      <c r="J6" s="164"/>
      <c r="K6" s="164"/>
      <c r="L6" s="164"/>
      <c r="M6" s="164"/>
      <c r="N6" s="164"/>
    </row>
    <row r="7" spans="1:14" x14ac:dyDescent="0.25">
      <c r="A7" s="174" t="s">
        <v>83</v>
      </c>
      <c r="B7" s="174"/>
      <c r="C7" s="174"/>
      <c r="D7" s="174"/>
      <c r="E7" s="174"/>
      <c r="F7" s="174"/>
      <c r="G7" s="174"/>
      <c r="H7" s="174"/>
      <c r="I7" s="174"/>
      <c r="J7" s="174"/>
      <c r="K7" s="174"/>
      <c r="L7" s="174"/>
      <c r="M7" s="174"/>
      <c r="N7" s="174"/>
    </row>
    <row r="8" spans="1:14" x14ac:dyDescent="0.25">
      <c r="A8" s="164" t="s">
        <v>64</v>
      </c>
      <c r="B8" s="164"/>
      <c r="C8" s="164"/>
      <c r="D8" s="164"/>
      <c r="E8" s="164"/>
      <c r="F8" s="164"/>
      <c r="G8" s="164"/>
      <c r="H8" s="164"/>
      <c r="I8" s="164"/>
      <c r="J8" s="164"/>
      <c r="K8" s="164"/>
      <c r="L8" s="164"/>
      <c r="M8" s="164"/>
      <c r="N8" s="164"/>
    </row>
    <row r="9" spans="1:14" x14ac:dyDescent="0.25">
      <c r="A9" s="2" t="s">
        <v>21</v>
      </c>
      <c r="B9" s="89"/>
      <c r="C9" s="89"/>
      <c r="D9" s="89"/>
      <c r="E9" s="89"/>
      <c r="F9" s="89"/>
      <c r="G9" s="89"/>
      <c r="H9" s="89"/>
      <c r="I9" s="89"/>
      <c r="J9" s="89"/>
      <c r="K9" s="89"/>
      <c r="L9" s="89"/>
      <c r="M9" s="89"/>
      <c r="N9" s="89"/>
    </row>
    <row r="10" spans="1:14" x14ac:dyDescent="0.25">
      <c r="A10" s="4" t="s">
        <v>22</v>
      </c>
      <c r="B10" s="89"/>
      <c r="C10" s="89"/>
      <c r="D10" s="89"/>
      <c r="E10" s="89"/>
      <c r="F10" s="89"/>
      <c r="G10" s="89"/>
      <c r="H10" s="89"/>
      <c r="I10" s="89"/>
      <c r="J10" s="89"/>
      <c r="K10" s="89"/>
      <c r="L10" s="89"/>
      <c r="M10" s="89"/>
      <c r="N10" s="89"/>
    </row>
    <row r="11" spans="1:14" x14ac:dyDescent="0.25">
      <c r="A11" s="164" t="s">
        <v>62</v>
      </c>
      <c r="B11" s="164"/>
      <c r="C11" s="164"/>
      <c r="D11" s="164"/>
      <c r="E11" s="164"/>
      <c r="F11" s="164"/>
      <c r="G11" s="164"/>
      <c r="H11" s="164"/>
      <c r="I11" s="164"/>
      <c r="J11" s="164"/>
      <c r="K11" s="164"/>
      <c r="L11" s="164"/>
      <c r="M11" s="164"/>
      <c r="N11" s="164"/>
    </row>
    <row r="12" spans="1:14" x14ac:dyDescent="0.25">
      <c r="A12" s="89"/>
      <c r="B12" s="89"/>
      <c r="C12" s="89"/>
      <c r="D12" s="89"/>
      <c r="E12" s="89"/>
      <c r="F12" s="89"/>
      <c r="G12" s="89"/>
      <c r="H12" s="89"/>
      <c r="I12" s="89"/>
      <c r="J12" s="89"/>
      <c r="K12" s="89"/>
      <c r="L12" s="89"/>
      <c r="M12" s="89"/>
      <c r="N12" s="89"/>
    </row>
    <row r="13" spans="1:14" x14ac:dyDescent="0.25">
      <c r="A13" s="88" t="s">
        <v>57</v>
      </c>
      <c r="B13" s="1"/>
      <c r="C13" s="1"/>
      <c r="D13" s="1"/>
      <c r="E13" s="1"/>
      <c r="F13" s="1"/>
      <c r="G13" s="1"/>
      <c r="H13" s="1"/>
      <c r="I13" s="1"/>
      <c r="J13" s="1"/>
      <c r="K13" s="1"/>
      <c r="L13" s="1"/>
      <c r="M13" s="1"/>
      <c r="N13" s="1"/>
    </row>
    <row r="14" spans="1:14" ht="30" customHeight="1" x14ac:dyDescent="0.25">
      <c r="A14" s="170" t="s">
        <v>87</v>
      </c>
      <c r="B14" s="170"/>
      <c r="C14" s="170"/>
      <c r="D14" s="170"/>
      <c r="E14" s="170"/>
      <c r="F14" s="170"/>
      <c r="G14" s="170"/>
      <c r="H14" s="170"/>
      <c r="I14" s="170"/>
      <c r="J14" s="170"/>
      <c r="K14" s="170"/>
      <c r="L14" s="170"/>
      <c r="M14" s="170"/>
      <c r="N14" s="170"/>
    </row>
  </sheetData>
  <mergeCells count="11">
    <mergeCell ref="A1:N1"/>
    <mergeCell ref="A14:N14"/>
    <mergeCell ref="B2:D2"/>
    <mergeCell ref="E2:G2"/>
    <mergeCell ref="H2:J2"/>
    <mergeCell ref="K2:M2"/>
    <mergeCell ref="N2:N3"/>
    <mergeCell ref="A8:N8"/>
    <mergeCell ref="A6:N6"/>
    <mergeCell ref="A7:N7"/>
    <mergeCell ref="A11:N11"/>
  </mergeCells>
  <pageMargins left="0.7" right="0.7" top="0.78740157499999996" bottom="0.78740157499999996" header="0.3" footer="0.3"/>
  <pageSetup paperSize="9" scale="9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zoomScaleNormal="100" workbookViewId="0">
      <selection activeCell="A2" sqref="A2"/>
    </sheetView>
  </sheetViews>
  <sheetFormatPr defaultColWidth="9.140625" defaultRowHeight="12.75" x14ac:dyDescent="0.2"/>
  <cols>
    <col min="1" max="1" width="54.85546875" style="2" customWidth="1"/>
    <col min="2" max="2" width="13.42578125" style="2" customWidth="1"/>
    <col min="3" max="3" width="22.42578125" style="2" customWidth="1"/>
    <col min="4" max="7" width="9.140625" style="2"/>
    <col min="8" max="8" width="11.42578125" style="2" bestFit="1" customWidth="1"/>
    <col min="9" max="16384" width="9.140625" style="2"/>
  </cols>
  <sheetData>
    <row r="1" spans="1:3" ht="39.950000000000003" customHeight="1" x14ac:dyDescent="0.2">
      <c r="A1" s="205" t="s">
        <v>112</v>
      </c>
      <c r="B1" s="204"/>
      <c r="C1" s="203"/>
    </row>
    <row r="2" spans="1:3" ht="39.950000000000003" customHeight="1" x14ac:dyDescent="0.2">
      <c r="A2" s="14" t="s">
        <v>91</v>
      </c>
      <c r="B2" s="7"/>
      <c r="C2" s="31"/>
    </row>
    <row r="3" spans="1:3" ht="15" customHeight="1" x14ac:dyDescent="0.2">
      <c r="A3" s="15" t="s">
        <v>111</v>
      </c>
      <c r="B3" s="202" t="s">
        <v>110</v>
      </c>
      <c r="C3" s="201" t="s">
        <v>109</v>
      </c>
    </row>
    <row r="4" spans="1:3" ht="15" customHeight="1" x14ac:dyDescent="0.2">
      <c r="A4" s="197" t="s">
        <v>108</v>
      </c>
      <c r="B4" s="196">
        <v>81</v>
      </c>
      <c r="C4" s="195">
        <v>5290</v>
      </c>
    </row>
    <row r="5" spans="1:3" ht="30" customHeight="1" x14ac:dyDescent="0.2">
      <c r="A5" s="197" t="s">
        <v>107</v>
      </c>
      <c r="B5" s="196">
        <v>0</v>
      </c>
      <c r="C5" s="195">
        <v>0</v>
      </c>
    </row>
    <row r="6" spans="1:3" ht="30" customHeight="1" x14ac:dyDescent="0.2">
      <c r="A6" s="197" t="s">
        <v>106</v>
      </c>
      <c r="B6" s="196">
        <v>82</v>
      </c>
      <c r="C6" s="195">
        <v>24231</v>
      </c>
    </row>
    <row r="7" spans="1:3" ht="15" customHeight="1" x14ac:dyDescent="0.2">
      <c r="A7" s="197" t="s">
        <v>105</v>
      </c>
      <c r="B7" s="196">
        <v>0</v>
      </c>
      <c r="C7" s="195">
        <v>0</v>
      </c>
    </row>
    <row r="8" spans="1:3" ht="15" customHeight="1" x14ac:dyDescent="0.2">
      <c r="A8" s="197" t="s">
        <v>104</v>
      </c>
      <c r="B8" s="196">
        <v>3</v>
      </c>
      <c r="C8" s="195">
        <v>12833</v>
      </c>
    </row>
    <row r="9" spans="1:3" ht="15" customHeight="1" x14ac:dyDescent="0.2">
      <c r="A9" s="197" t="s">
        <v>103</v>
      </c>
      <c r="B9" s="196">
        <v>292</v>
      </c>
      <c r="C9" s="195">
        <v>4697</v>
      </c>
    </row>
    <row r="10" spans="1:3" ht="15" customHeight="1" x14ac:dyDescent="0.2">
      <c r="A10" s="200" t="s">
        <v>102</v>
      </c>
      <c r="B10" s="199">
        <v>518</v>
      </c>
      <c r="C10" s="198">
        <v>2647</v>
      </c>
    </row>
    <row r="11" spans="1:3" ht="15" customHeight="1" x14ac:dyDescent="0.2">
      <c r="A11" s="197" t="s">
        <v>101</v>
      </c>
      <c r="B11" s="196">
        <v>79</v>
      </c>
      <c r="C11" s="195">
        <v>46341</v>
      </c>
    </row>
    <row r="12" spans="1:3" ht="15" customHeight="1" x14ac:dyDescent="0.2">
      <c r="A12" s="197" t="s">
        <v>100</v>
      </c>
      <c r="B12" s="196">
        <v>9</v>
      </c>
      <c r="C12" s="195">
        <v>55333</v>
      </c>
    </row>
    <row r="13" spans="1:3" ht="15" customHeight="1" x14ac:dyDescent="0.2">
      <c r="A13" s="197" t="s">
        <v>99</v>
      </c>
      <c r="B13" s="196">
        <v>48</v>
      </c>
      <c r="C13" s="195">
        <v>87118</v>
      </c>
    </row>
    <row r="14" spans="1:3" ht="15" customHeight="1" x14ac:dyDescent="0.2">
      <c r="A14" s="197" t="s">
        <v>98</v>
      </c>
      <c r="B14" s="196">
        <v>125</v>
      </c>
      <c r="C14" s="195">
        <v>9077</v>
      </c>
    </row>
    <row r="15" spans="1:3" ht="15" customHeight="1" thickBot="1" x14ac:dyDescent="0.25">
      <c r="A15" s="22" t="s">
        <v>97</v>
      </c>
      <c r="B15" s="23">
        <f>SUM(B4:B9,B11:B14)</f>
        <v>719</v>
      </c>
      <c r="C15" s="194">
        <f>((C4*B4)+(C5*B5)+(C6*B6)+(C7*B7)+(C8*B8)+(C9*B9)+(C11*B11)+(C12*B12)+(C13*B13)+(C14*B14))/B15</f>
        <v>18498.859527121</v>
      </c>
    </row>
    <row r="16" spans="1:3" ht="15" customHeight="1" x14ac:dyDescent="0.2">
      <c r="A16" s="1"/>
      <c r="B16" s="1"/>
      <c r="C16" s="1"/>
    </row>
    <row r="17" spans="1:3" ht="15" customHeight="1" x14ac:dyDescent="0.2">
      <c r="A17" s="193" t="s">
        <v>96</v>
      </c>
      <c r="B17" s="1"/>
      <c r="C17" s="1"/>
    </row>
    <row r="18" spans="1:3" ht="39" customHeight="1" x14ac:dyDescent="0.2">
      <c r="A18" s="192" t="s">
        <v>95</v>
      </c>
      <c r="B18" s="192"/>
      <c r="C18" s="192"/>
    </row>
    <row r="19" spans="1:3" ht="30" customHeight="1" x14ac:dyDescent="0.2">
      <c r="A19" s="192" t="s">
        <v>94</v>
      </c>
      <c r="B19" s="192"/>
      <c r="C19" s="192"/>
    </row>
    <row r="20" spans="1:3" ht="38.25" customHeight="1" x14ac:dyDescent="0.2">
      <c r="A20" s="159" t="s">
        <v>93</v>
      </c>
      <c r="B20" s="159"/>
      <c r="C20" s="159"/>
    </row>
    <row r="21" spans="1:3" ht="15" customHeight="1" x14ac:dyDescent="0.2"/>
    <row r="22" spans="1:3" ht="15" customHeight="1" x14ac:dyDescent="0.2"/>
    <row r="23" spans="1:3" ht="15" customHeight="1" x14ac:dyDescent="0.2"/>
    <row r="24" spans="1:3" ht="15" customHeight="1" x14ac:dyDescent="0.2"/>
    <row r="25" spans="1:3" ht="15" customHeight="1" x14ac:dyDescent="0.2"/>
  </sheetData>
  <mergeCells count="4">
    <mergeCell ref="A1:C1"/>
    <mergeCell ref="A18:C18"/>
    <mergeCell ref="A20:C20"/>
    <mergeCell ref="A19:C19"/>
  </mergeCells>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pageSetUpPr fitToPage="1"/>
  </sheetPr>
  <dimension ref="A1:K20"/>
  <sheetViews>
    <sheetView zoomScaleNormal="100" workbookViewId="0">
      <selection activeCell="A2" sqref="A2:A3"/>
    </sheetView>
  </sheetViews>
  <sheetFormatPr defaultRowHeight="12.75" x14ac:dyDescent="0.2"/>
  <cols>
    <col min="1" max="1" width="26.85546875" style="2" customWidth="1"/>
    <col min="2" max="2" width="10.4257812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25.5" customHeight="1" x14ac:dyDescent="0.2">
      <c r="A1" s="147" t="s">
        <v>73</v>
      </c>
      <c r="B1" s="138"/>
      <c r="C1" s="138"/>
      <c r="D1" s="138"/>
      <c r="E1" s="138"/>
      <c r="F1" s="138"/>
      <c r="G1" s="138"/>
      <c r="H1" s="138"/>
      <c r="I1" s="138"/>
      <c r="J1" s="139"/>
      <c r="K1" s="140"/>
    </row>
    <row r="2" spans="1:11" s="5" customFormat="1" ht="38.25" customHeight="1" x14ac:dyDescent="0.2">
      <c r="A2" s="179" t="s">
        <v>91</v>
      </c>
      <c r="B2" s="37"/>
      <c r="C2" s="178" t="s">
        <v>0</v>
      </c>
      <c r="D2" s="178"/>
      <c r="E2" s="178" t="s">
        <v>2</v>
      </c>
      <c r="F2" s="178"/>
      <c r="G2" s="178" t="s">
        <v>1</v>
      </c>
      <c r="H2" s="178"/>
      <c r="I2" s="176" t="s">
        <v>3</v>
      </c>
      <c r="J2" s="177"/>
      <c r="K2" s="38" t="s">
        <v>4</v>
      </c>
    </row>
    <row r="3" spans="1:11" s="5" customFormat="1" ht="15.75" customHeight="1" thickBot="1" x14ac:dyDescent="0.25">
      <c r="A3" s="180"/>
      <c r="B3" s="34"/>
      <c r="C3" s="35" t="s">
        <v>23</v>
      </c>
      <c r="D3" s="35" t="s">
        <v>24</v>
      </c>
      <c r="E3" s="35" t="s">
        <v>23</v>
      </c>
      <c r="F3" s="35" t="s">
        <v>24</v>
      </c>
      <c r="G3" s="35" t="s">
        <v>23</v>
      </c>
      <c r="H3" s="35" t="s">
        <v>24</v>
      </c>
      <c r="I3" s="65" t="s">
        <v>23</v>
      </c>
      <c r="J3" s="65" t="s">
        <v>24</v>
      </c>
      <c r="K3" s="30"/>
    </row>
    <row r="4" spans="1:11" ht="25.5" x14ac:dyDescent="0.2">
      <c r="A4" s="15" t="s">
        <v>10</v>
      </c>
      <c r="B4" s="12" t="s">
        <v>9</v>
      </c>
      <c r="C4" s="133"/>
      <c r="D4" s="134"/>
      <c r="E4" s="134"/>
      <c r="F4" s="134"/>
      <c r="G4" s="134"/>
      <c r="H4" s="134"/>
      <c r="I4" s="134"/>
      <c r="J4" s="134"/>
      <c r="K4" s="135"/>
    </row>
    <row r="5" spans="1:11" ht="15" customHeight="1" x14ac:dyDescent="0.2">
      <c r="A5" s="17" t="s">
        <v>5</v>
      </c>
      <c r="B5" s="9" t="s">
        <v>8</v>
      </c>
      <c r="C5" s="78"/>
      <c r="D5" s="78"/>
      <c r="E5" s="78"/>
      <c r="F5" s="78"/>
      <c r="G5" s="78"/>
      <c r="H5" s="78"/>
      <c r="I5" s="75"/>
      <c r="J5" s="79"/>
      <c r="K5" s="77">
        <f>SUM(C5:J5)</f>
        <v>0</v>
      </c>
    </row>
    <row r="6" spans="1:11" ht="15" customHeight="1" x14ac:dyDescent="0.2">
      <c r="A6" s="17" t="s">
        <v>11</v>
      </c>
      <c r="B6" s="11" t="s">
        <v>6</v>
      </c>
      <c r="C6" s="78"/>
      <c r="D6" s="78"/>
      <c r="E6" s="78"/>
      <c r="F6" s="78"/>
      <c r="G6" s="78"/>
      <c r="H6" s="78"/>
      <c r="I6" s="75"/>
      <c r="J6" s="79"/>
      <c r="K6" s="77">
        <f t="shared" ref="K6:K14" si="0">SUM(C6:J6)</f>
        <v>0</v>
      </c>
    </row>
    <row r="7" spans="1:11" ht="15" customHeight="1" x14ac:dyDescent="0.2">
      <c r="A7" s="17" t="s">
        <v>12</v>
      </c>
      <c r="B7" s="11">
        <v>41.43</v>
      </c>
      <c r="C7" s="78"/>
      <c r="D7" s="78"/>
      <c r="E7" s="78"/>
      <c r="F7" s="78"/>
      <c r="G7" s="78"/>
      <c r="H7" s="78"/>
      <c r="I7" s="75"/>
      <c r="J7" s="79"/>
      <c r="K7" s="77">
        <f t="shared" si="0"/>
        <v>0</v>
      </c>
    </row>
    <row r="8" spans="1:11" ht="15" customHeight="1" x14ac:dyDescent="0.2">
      <c r="A8" s="17" t="s">
        <v>13</v>
      </c>
      <c r="B8" s="11" t="s">
        <v>7</v>
      </c>
      <c r="C8" s="78"/>
      <c r="D8" s="78"/>
      <c r="E8" s="78"/>
      <c r="F8" s="78"/>
      <c r="G8" s="78"/>
      <c r="H8" s="78"/>
      <c r="I8" s="75"/>
      <c r="J8" s="79"/>
      <c r="K8" s="77">
        <f t="shared" si="0"/>
        <v>0</v>
      </c>
    </row>
    <row r="9" spans="1:11" ht="15" customHeight="1" x14ac:dyDescent="0.2">
      <c r="A9" s="17" t="s">
        <v>14</v>
      </c>
      <c r="B9" s="11" t="s">
        <v>20</v>
      </c>
      <c r="C9" s="78"/>
      <c r="D9" s="78"/>
      <c r="E9" s="78"/>
      <c r="F9" s="78"/>
      <c r="G9" s="78"/>
      <c r="H9" s="78"/>
      <c r="I9" s="75"/>
      <c r="J9" s="79"/>
      <c r="K9" s="77">
        <f t="shared" si="0"/>
        <v>0</v>
      </c>
    </row>
    <row r="10" spans="1:11" ht="15" customHeight="1" x14ac:dyDescent="0.2">
      <c r="A10" s="17" t="s">
        <v>15</v>
      </c>
      <c r="B10" s="11">
        <v>62.65</v>
      </c>
      <c r="C10" s="78"/>
      <c r="D10" s="78"/>
      <c r="E10" s="78"/>
      <c r="F10" s="78"/>
      <c r="G10" s="78"/>
      <c r="H10" s="78"/>
      <c r="I10" s="75"/>
      <c r="J10" s="79"/>
      <c r="K10" s="77">
        <f t="shared" si="0"/>
        <v>0</v>
      </c>
    </row>
    <row r="11" spans="1:11" ht="15" customHeight="1" x14ac:dyDescent="0.2">
      <c r="A11" s="17" t="s">
        <v>16</v>
      </c>
      <c r="B11" s="11">
        <v>68</v>
      </c>
      <c r="C11" s="78"/>
      <c r="D11" s="78"/>
      <c r="E11" s="78"/>
      <c r="F11" s="78"/>
      <c r="G11" s="78"/>
      <c r="H11" s="78"/>
      <c r="I11" s="75"/>
      <c r="J11" s="79"/>
      <c r="K11" s="77">
        <f t="shared" si="0"/>
        <v>0</v>
      </c>
    </row>
    <row r="12" spans="1:11" ht="15" customHeight="1" x14ac:dyDescent="0.2">
      <c r="A12" s="17" t="s">
        <v>17</v>
      </c>
      <c r="B12" s="11">
        <v>74.75</v>
      </c>
      <c r="C12" s="78"/>
      <c r="D12" s="78"/>
      <c r="E12" s="78"/>
      <c r="F12" s="78"/>
      <c r="G12" s="78"/>
      <c r="H12" s="78"/>
      <c r="I12" s="75"/>
      <c r="J12" s="79"/>
      <c r="K12" s="77">
        <f t="shared" si="0"/>
        <v>0</v>
      </c>
    </row>
    <row r="13" spans="1:11" ht="15" customHeight="1" x14ac:dyDescent="0.2">
      <c r="A13" s="17" t="s">
        <v>18</v>
      </c>
      <c r="B13" s="11">
        <v>77</v>
      </c>
      <c r="C13" s="78"/>
      <c r="D13" s="78"/>
      <c r="E13" s="78"/>
      <c r="F13" s="78"/>
      <c r="G13" s="78"/>
      <c r="H13" s="78"/>
      <c r="I13" s="75"/>
      <c r="J13" s="79"/>
      <c r="K13" s="77">
        <f t="shared" si="0"/>
        <v>0</v>
      </c>
    </row>
    <row r="14" spans="1:11" ht="15" customHeight="1" thickBot="1" x14ac:dyDescent="0.25">
      <c r="A14" s="20" t="s">
        <v>19</v>
      </c>
      <c r="B14" s="21">
        <v>81.819999999999993</v>
      </c>
      <c r="C14" s="80">
        <v>51</v>
      </c>
      <c r="D14" s="80"/>
      <c r="E14" s="80">
        <v>8</v>
      </c>
      <c r="F14" s="80"/>
      <c r="G14" s="80">
        <v>55</v>
      </c>
      <c r="H14" s="80"/>
      <c r="I14" s="81">
        <v>3</v>
      </c>
      <c r="J14" s="82"/>
      <c r="K14" s="83">
        <f t="shared" si="0"/>
        <v>117</v>
      </c>
    </row>
    <row r="15" spans="1:11" x14ac:dyDescent="0.2">
      <c r="A15" s="111" t="s">
        <v>54</v>
      </c>
      <c r="B15" s="112" t="s">
        <v>53</v>
      </c>
      <c r="C15" s="113">
        <f>SUM(C5:C14)</f>
        <v>51</v>
      </c>
      <c r="D15" s="113">
        <f t="shared" ref="D15:J15" si="1">SUM(D5:D14)</f>
        <v>0</v>
      </c>
      <c r="E15" s="113">
        <f t="shared" si="1"/>
        <v>8</v>
      </c>
      <c r="F15" s="113">
        <f t="shared" si="1"/>
        <v>0</v>
      </c>
      <c r="G15" s="113">
        <f t="shared" si="1"/>
        <v>55</v>
      </c>
      <c r="H15" s="113">
        <f t="shared" si="1"/>
        <v>0</v>
      </c>
      <c r="I15" s="113">
        <f t="shared" si="1"/>
        <v>3</v>
      </c>
      <c r="J15" s="114">
        <f t="shared" si="1"/>
        <v>0</v>
      </c>
      <c r="K15" s="115">
        <f>SUM(K5:K14)</f>
        <v>117</v>
      </c>
    </row>
    <row r="16" spans="1:11" x14ac:dyDescent="0.2">
      <c r="A16" s="40" t="s">
        <v>46</v>
      </c>
      <c r="B16" s="85" t="s">
        <v>53</v>
      </c>
      <c r="C16" s="64">
        <v>28</v>
      </c>
      <c r="D16" s="64"/>
      <c r="E16" s="64">
        <v>5</v>
      </c>
      <c r="F16" s="64"/>
      <c r="G16" s="64">
        <v>26</v>
      </c>
      <c r="H16" s="64"/>
      <c r="I16" s="64">
        <v>3</v>
      </c>
      <c r="J16" s="64"/>
      <c r="K16" s="18">
        <f>SUM(C16:J16)</f>
        <v>62</v>
      </c>
    </row>
    <row r="17" spans="1:11" ht="13.5" thickBot="1" x14ac:dyDescent="0.25">
      <c r="A17" s="76" t="s">
        <v>47</v>
      </c>
      <c r="B17" s="86" t="s">
        <v>53</v>
      </c>
      <c r="C17" s="84">
        <v>3</v>
      </c>
      <c r="D17" s="84"/>
      <c r="E17" s="84">
        <v>0</v>
      </c>
      <c r="F17" s="84"/>
      <c r="G17" s="84">
        <v>9</v>
      </c>
      <c r="H17" s="84"/>
      <c r="I17" s="84">
        <v>1</v>
      </c>
      <c r="J17" s="84"/>
      <c r="K17" s="19">
        <f>SUM(C17:J17)</f>
        <v>13</v>
      </c>
    </row>
    <row r="19" spans="1:11" ht="15" customHeight="1" x14ac:dyDescent="0.2">
      <c r="A19" s="175" t="s">
        <v>61</v>
      </c>
      <c r="B19" s="175"/>
      <c r="C19" s="175"/>
      <c r="D19" s="175"/>
      <c r="E19" s="175"/>
      <c r="F19" s="175"/>
      <c r="G19" s="175"/>
      <c r="H19" s="175"/>
      <c r="I19" s="175"/>
      <c r="J19" s="175"/>
      <c r="K19" s="175"/>
    </row>
    <row r="20" spans="1:11" ht="15" customHeight="1" x14ac:dyDescent="0.2">
      <c r="A20" s="175" t="s">
        <v>65</v>
      </c>
      <c r="B20" s="175"/>
      <c r="C20" s="175"/>
      <c r="D20" s="175"/>
      <c r="E20" s="175"/>
      <c r="F20" s="175"/>
      <c r="G20" s="175"/>
      <c r="H20" s="175"/>
      <c r="I20" s="175"/>
      <c r="J20" s="175"/>
      <c r="K20" s="175"/>
    </row>
  </sheetData>
  <mergeCells count="9">
    <mergeCell ref="A19:K19"/>
    <mergeCell ref="A20:K20"/>
    <mergeCell ref="C4:K4"/>
    <mergeCell ref="I2:J2"/>
    <mergeCell ref="A1:K1"/>
    <mergeCell ref="C2:D2"/>
    <mergeCell ref="E2:F2"/>
    <mergeCell ref="G2:H2"/>
    <mergeCell ref="A2:A3"/>
  </mergeCells>
  <pageMargins left="0.25" right="0.25"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pageSetUpPr fitToPage="1"/>
  </sheetPr>
  <dimension ref="A1:W20"/>
  <sheetViews>
    <sheetView zoomScaleNormal="100" workbookViewId="0">
      <selection activeCell="C17" sqref="C17"/>
    </sheetView>
  </sheetViews>
  <sheetFormatPr defaultRowHeight="12.75" x14ac:dyDescent="0.2"/>
  <cols>
    <col min="1" max="1" width="22.7109375" style="2" customWidth="1"/>
    <col min="2" max="3" width="10.42578125" style="3" customWidth="1"/>
    <col min="4" max="4" width="8.28515625" style="1" customWidth="1"/>
    <col min="5" max="5" width="7.42578125" style="1" customWidth="1"/>
    <col min="6" max="7" width="9.140625" style="1" customWidth="1"/>
    <col min="8" max="8" width="8.5703125" style="1" customWidth="1"/>
    <col min="9" max="9" width="7.42578125" style="1" customWidth="1"/>
    <col min="10" max="12" width="8.7109375" style="1" customWidth="1"/>
    <col min="13" max="13" width="8.140625" style="1" customWidth="1"/>
    <col min="14" max="15" width="8.5703125" style="1" customWidth="1"/>
    <col min="16" max="16" width="8.140625" style="1" customWidth="1"/>
    <col min="17" max="16384" width="9.140625" style="1"/>
  </cols>
  <sheetData>
    <row r="1" spans="1:23" ht="25.5" customHeight="1" x14ac:dyDescent="0.25">
      <c r="A1" s="137" t="s">
        <v>74</v>
      </c>
      <c r="B1" s="138"/>
      <c r="C1" s="138"/>
      <c r="D1" s="138"/>
      <c r="E1" s="138"/>
      <c r="F1" s="138"/>
      <c r="G1" s="138"/>
      <c r="H1" s="138"/>
      <c r="I1" s="138"/>
      <c r="J1" s="138"/>
      <c r="K1" s="138"/>
      <c r="L1" s="138"/>
      <c r="M1" s="138"/>
      <c r="N1" s="138"/>
      <c r="O1" s="138"/>
      <c r="P1" s="138"/>
      <c r="Q1" s="138"/>
      <c r="R1" s="140"/>
      <c r="T1" s="53"/>
      <c r="U1" s="52"/>
      <c r="V1" s="52"/>
      <c r="W1" s="52"/>
    </row>
    <row r="2" spans="1:23" s="5" customFormat="1" ht="38.25" customHeight="1" x14ac:dyDescent="0.2">
      <c r="A2" s="188" t="s">
        <v>91</v>
      </c>
      <c r="B2" s="189"/>
      <c r="C2" s="184" t="s">
        <v>0</v>
      </c>
      <c r="D2" s="185"/>
      <c r="E2" s="185"/>
      <c r="F2" s="186"/>
      <c r="G2" s="184" t="s">
        <v>2</v>
      </c>
      <c r="H2" s="185"/>
      <c r="I2" s="185"/>
      <c r="J2" s="186"/>
      <c r="K2" s="184" t="s">
        <v>1</v>
      </c>
      <c r="L2" s="185"/>
      <c r="M2" s="185"/>
      <c r="N2" s="186"/>
      <c r="O2" s="184" t="s">
        <v>3</v>
      </c>
      <c r="P2" s="185"/>
      <c r="Q2" s="185"/>
      <c r="R2" s="187"/>
    </row>
    <row r="3" spans="1:23" s="5" customFormat="1" ht="51.75" customHeight="1" thickBot="1" x14ac:dyDescent="0.25">
      <c r="A3" s="190"/>
      <c r="B3" s="191"/>
      <c r="C3" s="90" t="s">
        <v>86</v>
      </c>
      <c r="D3" s="90" t="s">
        <v>37</v>
      </c>
      <c r="E3" s="90" t="s">
        <v>48</v>
      </c>
      <c r="F3" s="90" t="s">
        <v>49</v>
      </c>
      <c r="G3" s="90" t="s">
        <v>86</v>
      </c>
      <c r="H3" s="90" t="s">
        <v>37</v>
      </c>
      <c r="I3" s="90" t="s">
        <v>48</v>
      </c>
      <c r="J3" s="90" t="s">
        <v>49</v>
      </c>
      <c r="K3" s="90" t="s">
        <v>86</v>
      </c>
      <c r="L3" s="90" t="s">
        <v>37</v>
      </c>
      <c r="M3" s="90" t="s">
        <v>48</v>
      </c>
      <c r="N3" s="90" t="s">
        <v>49</v>
      </c>
      <c r="O3" s="90" t="s">
        <v>86</v>
      </c>
      <c r="P3" s="90" t="s">
        <v>37</v>
      </c>
      <c r="Q3" s="90" t="s">
        <v>48</v>
      </c>
      <c r="R3" s="91" t="s">
        <v>49</v>
      </c>
    </row>
    <row r="4" spans="1:23" ht="38.25" x14ac:dyDescent="0.2">
      <c r="A4" s="100" t="s">
        <v>91</v>
      </c>
      <c r="B4" s="181" t="s">
        <v>81</v>
      </c>
      <c r="C4" s="182"/>
      <c r="D4" s="182"/>
      <c r="E4" s="182"/>
      <c r="F4" s="182"/>
      <c r="G4" s="182"/>
      <c r="H4" s="182"/>
      <c r="I4" s="182"/>
      <c r="J4" s="182"/>
      <c r="K4" s="182"/>
      <c r="L4" s="182"/>
      <c r="M4" s="182"/>
      <c r="N4" s="182"/>
      <c r="O4" s="182"/>
      <c r="P4" s="182"/>
      <c r="Q4" s="182"/>
      <c r="R4" s="183"/>
    </row>
    <row r="5" spans="1:23" ht="25.5" x14ac:dyDescent="0.2">
      <c r="A5" s="92" t="s">
        <v>10</v>
      </c>
      <c r="B5" s="93" t="s">
        <v>9</v>
      </c>
      <c r="C5" s="72"/>
      <c r="D5" s="73"/>
      <c r="E5" s="73"/>
      <c r="F5" s="73"/>
      <c r="G5" s="73"/>
      <c r="H5" s="73"/>
      <c r="I5" s="73"/>
      <c r="J5" s="73"/>
      <c r="K5" s="73"/>
      <c r="L5" s="73"/>
      <c r="M5" s="73"/>
      <c r="N5" s="73"/>
      <c r="O5" s="73"/>
      <c r="P5" s="73"/>
      <c r="Q5" s="73"/>
      <c r="R5" s="74"/>
    </row>
    <row r="6" spans="1:23" x14ac:dyDescent="0.2">
      <c r="A6" s="94" t="s">
        <v>5</v>
      </c>
      <c r="B6" s="95" t="s">
        <v>8</v>
      </c>
      <c r="C6" s="116"/>
      <c r="D6" s="117"/>
      <c r="E6" s="117"/>
      <c r="F6" s="117"/>
      <c r="G6" s="117"/>
      <c r="H6" s="117"/>
      <c r="I6" s="117"/>
      <c r="J6" s="117"/>
      <c r="K6" s="117"/>
      <c r="L6" s="117"/>
      <c r="M6" s="117"/>
      <c r="N6" s="117"/>
      <c r="O6" s="117"/>
      <c r="P6" s="117"/>
      <c r="Q6" s="117"/>
      <c r="R6" s="118"/>
    </row>
    <row r="7" spans="1:23" x14ac:dyDescent="0.2">
      <c r="A7" s="94" t="s">
        <v>11</v>
      </c>
      <c r="B7" s="96" t="s">
        <v>6</v>
      </c>
      <c r="C7" s="116"/>
      <c r="D7" s="117"/>
      <c r="E7" s="117"/>
      <c r="F7" s="117"/>
      <c r="G7" s="117"/>
      <c r="H7" s="117"/>
      <c r="I7" s="117"/>
      <c r="J7" s="117"/>
      <c r="K7" s="117"/>
      <c r="L7" s="117"/>
      <c r="M7" s="117"/>
      <c r="N7" s="117"/>
      <c r="O7" s="117"/>
      <c r="P7" s="117"/>
      <c r="Q7" s="117"/>
      <c r="R7" s="118"/>
    </row>
    <row r="8" spans="1:23" ht="25.5" x14ac:dyDescent="0.2">
      <c r="A8" s="94" t="s">
        <v>12</v>
      </c>
      <c r="B8" s="96">
        <v>41.43</v>
      </c>
      <c r="C8" s="116"/>
      <c r="D8" s="117"/>
      <c r="E8" s="117"/>
      <c r="F8" s="117"/>
      <c r="G8" s="117"/>
      <c r="H8" s="117"/>
      <c r="I8" s="117"/>
      <c r="J8" s="117"/>
      <c r="K8" s="117"/>
      <c r="L8" s="117"/>
      <c r="M8" s="117"/>
      <c r="N8" s="117"/>
      <c r="O8" s="117"/>
      <c r="P8" s="117"/>
      <c r="Q8" s="117"/>
      <c r="R8" s="118"/>
    </row>
    <row r="9" spans="1:23" ht="25.5" x14ac:dyDescent="0.2">
      <c r="A9" s="94" t="s">
        <v>13</v>
      </c>
      <c r="B9" s="96" t="s">
        <v>7</v>
      </c>
      <c r="C9" s="116"/>
      <c r="D9" s="117"/>
      <c r="E9" s="117"/>
      <c r="F9" s="117"/>
      <c r="G9" s="117"/>
      <c r="H9" s="117"/>
      <c r="I9" s="117"/>
      <c r="J9" s="117"/>
      <c r="K9" s="117"/>
      <c r="L9" s="117"/>
      <c r="M9" s="117"/>
      <c r="N9" s="117"/>
      <c r="O9" s="117"/>
      <c r="P9" s="117"/>
      <c r="Q9" s="117"/>
      <c r="R9" s="118"/>
    </row>
    <row r="10" spans="1:23" ht="25.5" x14ac:dyDescent="0.2">
      <c r="A10" s="94" t="s">
        <v>14</v>
      </c>
      <c r="B10" s="96" t="s">
        <v>20</v>
      </c>
      <c r="C10" s="116"/>
      <c r="D10" s="117"/>
      <c r="E10" s="117"/>
      <c r="F10" s="117"/>
      <c r="G10" s="117"/>
      <c r="H10" s="117"/>
      <c r="I10" s="117"/>
      <c r="J10" s="117"/>
      <c r="K10" s="117"/>
      <c r="L10" s="117"/>
      <c r="M10" s="117"/>
      <c r="N10" s="117"/>
      <c r="O10" s="117"/>
      <c r="P10" s="117"/>
      <c r="Q10" s="117"/>
      <c r="R10" s="118"/>
    </row>
    <row r="11" spans="1:23" x14ac:dyDescent="0.2">
      <c r="A11" s="94" t="s">
        <v>15</v>
      </c>
      <c r="B11" s="96">
        <v>62.65</v>
      </c>
      <c r="C11" s="116"/>
      <c r="D11" s="117"/>
      <c r="E11" s="117"/>
      <c r="F11" s="117"/>
      <c r="G11" s="117"/>
      <c r="H11" s="117"/>
      <c r="I11" s="117"/>
      <c r="J11" s="117"/>
      <c r="K11" s="117"/>
      <c r="L11" s="117"/>
      <c r="M11" s="117"/>
      <c r="N11" s="117"/>
      <c r="O11" s="117"/>
      <c r="P11" s="117"/>
      <c r="Q11" s="117"/>
      <c r="R11" s="118"/>
    </row>
    <row r="12" spans="1:23" ht="25.5" x14ac:dyDescent="0.2">
      <c r="A12" s="94" t="s">
        <v>16</v>
      </c>
      <c r="B12" s="96">
        <v>68</v>
      </c>
      <c r="C12" s="116"/>
      <c r="D12" s="117"/>
      <c r="E12" s="117"/>
      <c r="F12" s="117"/>
      <c r="G12" s="117"/>
      <c r="H12" s="117"/>
      <c r="I12" s="117"/>
      <c r="J12" s="117"/>
      <c r="K12" s="117"/>
      <c r="L12" s="117"/>
      <c r="M12" s="117"/>
      <c r="N12" s="117"/>
      <c r="O12" s="117"/>
      <c r="P12" s="117"/>
      <c r="Q12" s="117"/>
      <c r="R12" s="118"/>
    </row>
    <row r="13" spans="1:23" ht="25.5" x14ac:dyDescent="0.2">
      <c r="A13" s="94" t="s">
        <v>17</v>
      </c>
      <c r="B13" s="96">
        <v>74.75</v>
      </c>
      <c r="C13" s="116"/>
      <c r="D13" s="117"/>
      <c r="E13" s="117"/>
      <c r="F13" s="117"/>
      <c r="G13" s="117"/>
      <c r="H13" s="117"/>
      <c r="I13" s="117"/>
      <c r="J13" s="117"/>
      <c r="K13" s="117"/>
      <c r="L13" s="117"/>
      <c r="M13" s="117"/>
      <c r="N13" s="117"/>
      <c r="O13" s="117"/>
      <c r="P13" s="117"/>
      <c r="Q13" s="117"/>
      <c r="R13" s="118"/>
    </row>
    <row r="14" spans="1:23" ht="25.5" x14ac:dyDescent="0.2">
      <c r="A14" s="94" t="s">
        <v>18</v>
      </c>
      <c r="B14" s="96">
        <v>77</v>
      </c>
      <c r="C14" s="116"/>
      <c r="D14" s="117"/>
      <c r="E14" s="117"/>
      <c r="F14" s="117"/>
      <c r="G14" s="117"/>
      <c r="H14" s="117"/>
      <c r="I14" s="117"/>
      <c r="J14" s="117"/>
      <c r="K14" s="117"/>
      <c r="L14" s="117"/>
      <c r="M14" s="117"/>
      <c r="N14" s="117"/>
      <c r="O14" s="117"/>
      <c r="P14" s="117"/>
      <c r="Q14" s="117"/>
      <c r="R14" s="118"/>
    </row>
    <row r="15" spans="1:23" ht="25.5" x14ac:dyDescent="0.2">
      <c r="A15" s="97" t="s">
        <v>19</v>
      </c>
      <c r="B15" s="98">
        <v>81.819999999999993</v>
      </c>
      <c r="C15" s="119">
        <v>587</v>
      </c>
      <c r="D15" s="120">
        <v>590</v>
      </c>
      <c r="E15" s="120">
        <v>83</v>
      </c>
      <c r="F15" s="120">
        <v>77</v>
      </c>
      <c r="G15" s="120">
        <v>54</v>
      </c>
      <c r="H15" s="120">
        <v>54</v>
      </c>
      <c r="I15" s="120">
        <v>16</v>
      </c>
      <c r="J15" s="120">
        <v>14</v>
      </c>
      <c r="K15" s="120">
        <v>239</v>
      </c>
      <c r="L15" s="120">
        <v>250</v>
      </c>
      <c r="M15" s="120">
        <v>114</v>
      </c>
      <c r="N15" s="120">
        <v>93</v>
      </c>
      <c r="O15" s="120">
        <v>19</v>
      </c>
      <c r="P15" s="120">
        <v>19</v>
      </c>
      <c r="Q15" s="120">
        <v>10</v>
      </c>
      <c r="R15" s="121">
        <v>10</v>
      </c>
    </row>
    <row r="16" spans="1:23" ht="13.5" thickBot="1" x14ac:dyDescent="0.25">
      <c r="A16" s="99" t="s">
        <v>59</v>
      </c>
      <c r="B16" s="101" t="s">
        <v>53</v>
      </c>
      <c r="C16" s="124">
        <v>587</v>
      </c>
      <c r="D16" s="122">
        <v>590</v>
      </c>
      <c r="E16" s="122">
        <v>83</v>
      </c>
      <c r="F16" s="122">
        <v>77</v>
      </c>
      <c r="G16" s="124">
        <v>54</v>
      </c>
      <c r="H16" s="122">
        <v>54</v>
      </c>
      <c r="I16" s="122">
        <v>16</v>
      </c>
      <c r="J16" s="122">
        <v>14</v>
      </c>
      <c r="K16" s="124">
        <v>239</v>
      </c>
      <c r="L16" s="122">
        <v>250</v>
      </c>
      <c r="M16" s="122">
        <v>114</v>
      </c>
      <c r="N16" s="122">
        <v>93</v>
      </c>
      <c r="O16" s="124">
        <v>19</v>
      </c>
      <c r="P16" s="122">
        <v>19</v>
      </c>
      <c r="Q16" s="122">
        <v>10</v>
      </c>
      <c r="R16" s="123">
        <v>10</v>
      </c>
    </row>
    <row r="18" spans="1:3" x14ac:dyDescent="0.2">
      <c r="A18" s="4" t="s">
        <v>63</v>
      </c>
    </row>
    <row r="19" spans="1:3" x14ac:dyDescent="0.2">
      <c r="A19" s="2" t="s">
        <v>21</v>
      </c>
      <c r="C19" s="4"/>
    </row>
    <row r="20" spans="1:3" x14ac:dyDescent="0.2">
      <c r="A20" s="4" t="s">
        <v>22</v>
      </c>
    </row>
  </sheetData>
  <mergeCells count="7">
    <mergeCell ref="B4:R4"/>
    <mergeCell ref="A1:R1"/>
    <mergeCell ref="C2:F2"/>
    <mergeCell ref="G2:J2"/>
    <mergeCell ref="K2:N2"/>
    <mergeCell ref="O2:R2"/>
    <mergeCell ref="A2:B3"/>
  </mergeCells>
  <pageMargins left="0.7" right="0.7" top="0.75" bottom="0.75" header="0.3" footer="0.3"/>
  <pageSetup paperSize="9" scale="5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tabSelected="1" workbookViewId="0">
      <selection activeCell="A2" sqref="A2:A4"/>
    </sheetView>
  </sheetViews>
  <sheetFormatPr defaultRowHeight="15" x14ac:dyDescent="0.25"/>
  <cols>
    <col min="1" max="1" width="28.140625" style="2" customWidth="1"/>
    <col min="2" max="2" width="12.7109375" style="3" customWidth="1"/>
    <col min="3" max="3" width="9.28515625" style="1" customWidth="1"/>
    <col min="4" max="4" width="8.5703125" style="1" customWidth="1"/>
    <col min="5" max="5" width="9" style="1" customWidth="1"/>
    <col min="6" max="6" width="9.140625" style="1" customWidth="1"/>
    <col min="7" max="7" width="9" style="1" customWidth="1"/>
    <col min="8" max="8" width="17.42578125" style="1" customWidth="1"/>
    <col min="9" max="9" width="13.28515625" style="1" customWidth="1"/>
    <col min="10" max="10" width="15.28515625" style="1" customWidth="1"/>
    <col min="11" max="11" width="13.28515625" style="1" customWidth="1"/>
    <col min="12" max="12" width="14.85546875" style="1" customWidth="1"/>
    <col min="13" max="13" width="11.85546875" style="1" customWidth="1"/>
    <col min="14" max="17" width="9.140625" style="206"/>
    <col min="18" max="16384" width="9.140625" style="1"/>
  </cols>
  <sheetData>
    <row r="1" spans="1:23" ht="28.5" customHeight="1" thickBot="1" x14ac:dyDescent="0.3">
      <c r="A1" s="259" t="s">
        <v>140</v>
      </c>
      <c r="B1" s="258"/>
      <c r="C1" s="258"/>
      <c r="D1" s="258"/>
      <c r="E1" s="258"/>
      <c r="F1" s="258"/>
      <c r="G1" s="258"/>
      <c r="H1" s="258"/>
      <c r="I1" s="258"/>
      <c r="J1" s="258"/>
      <c r="K1" s="258"/>
      <c r="L1" s="257"/>
      <c r="M1" s="256"/>
    </row>
    <row r="2" spans="1:23" s="5" customFormat="1" ht="16.5" customHeight="1" x14ac:dyDescent="0.2">
      <c r="A2" s="255" t="s">
        <v>91</v>
      </c>
      <c r="B2" s="254" t="s">
        <v>139</v>
      </c>
      <c r="C2" s="253"/>
      <c r="D2" s="253"/>
      <c r="E2" s="253"/>
      <c r="F2" s="253"/>
      <c r="G2" s="253"/>
      <c r="H2" s="252"/>
      <c r="I2" s="254" t="s">
        <v>138</v>
      </c>
      <c r="J2" s="253"/>
      <c r="K2" s="252"/>
      <c r="L2" s="251" t="s">
        <v>137</v>
      </c>
      <c r="M2" s="173" t="s">
        <v>136</v>
      </c>
      <c r="P2" s="1"/>
      <c r="Q2" s="1"/>
      <c r="R2" s="1"/>
      <c r="S2" s="1"/>
    </row>
    <row r="3" spans="1:23" s="5" customFormat="1" ht="52.5" customHeight="1" thickBot="1" x14ac:dyDescent="0.25">
      <c r="A3" s="180"/>
      <c r="B3" s="250" t="s">
        <v>135</v>
      </c>
      <c r="C3" s="250" t="s">
        <v>134</v>
      </c>
      <c r="D3" s="250" t="s">
        <v>133</v>
      </c>
      <c r="E3" s="250" t="s">
        <v>132</v>
      </c>
      <c r="F3" s="250" t="s">
        <v>131</v>
      </c>
      <c r="G3" s="250" t="s">
        <v>130</v>
      </c>
      <c r="H3" s="250" t="s">
        <v>129</v>
      </c>
      <c r="I3" s="249" t="s">
        <v>128</v>
      </c>
      <c r="J3" s="249" t="s">
        <v>127</v>
      </c>
      <c r="K3" s="249" t="s">
        <v>126</v>
      </c>
      <c r="L3" s="248"/>
      <c r="M3" s="247"/>
      <c r="P3" s="1"/>
      <c r="Q3" s="1"/>
      <c r="R3" s="1"/>
      <c r="S3" s="1"/>
    </row>
    <row r="4" spans="1:23" ht="15" customHeight="1" thickBot="1" x14ac:dyDescent="0.25">
      <c r="A4" s="246" t="s">
        <v>125</v>
      </c>
      <c r="B4" s="230">
        <f>SUM(C4:H4)</f>
        <v>69.247</v>
      </c>
      <c r="C4" s="245">
        <v>8.1709999999999994</v>
      </c>
      <c r="D4" s="245">
        <v>14.657999999999999</v>
      </c>
      <c r="E4" s="245">
        <v>34.106999999999999</v>
      </c>
      <c r="F4" s="245">
        <v>12.311</v>
      </c>
      <c r="G4" s="245"/>
      <c r="H4" s="245"/>
      <c r="I4" s="245"/>
      <c r="J4" s="245"/>
      <c r="K4" s="245">
        <v>9.1050000000000004</v>
      </c>
      <c r="L4" s="244">
        <v>76.320999999999998</v>
      </c>
      <c r="M4" s="243">
        <f>SUM(B4,I4:L4)</f>
        <v>154.673</v>
      </c>
      <c r="N4" s="1"/>
      <c r="O4" s="1"/>
      <c r="P4" s="1"/>
      <c r="Q4" s="1"/>
    </row>
    <row r="5" spans="1:23" ht="15" customHeight="1" thickBot="1" x14ac:dyDescent="0.25">
      <c r="A5" s="242" t="s">
        <v>124</v>
      </c>
      <c r="B5" s="230">
        <f>SUM(C5:H5)</f>
        <v>21.326000000000001</v>
      </c>
      <c r="C5" s="241">
        <v>1.4039999999999999</v>
      </c>
      <c r="D5" s="241">
        <v>4.4960000000000004</v>
      </c>
      <c r="E5" s="241">
        <v>11.96</v>
      </c>
      <c r="F5" s="241">
        <v>3.4660000000000002</v>
      </c>
      <c r="G5" s="241"/>
      <c r="H5" s="241"/>
      <c r="I5" s="241"/>
      <c r="J5" s="241"/>
      <c r="K5" s="241">
        <v>6.7241999999999997</v>
      </c>
      <c r="L5" s="240">
        <v>39.689</v>
      </c>
      <c r="M5" s="239">
        <f>SUM(B5,I5:L5)</f>
        <v>67.739199999999997</v>
      </c>
      <c r="N5" s="1"/>
      <c r="O5" s="1"/>
      <c r="P5" s="1"/>
      <c r="Q5" s="1"/>
    </row>
    <row r="6" spans="1:23" ht="15" customHeight="1" x14ac:dyDescent="0.25">
      <c r="A6" s="231" t="s">
        <v>123</v>
      </c>
      <c r="B6" s="230">
        <f>SUM(C6:H6)</f>
        <v>0</v>
      </c>
      <c r="C6" s="238"/>
      <c r="D6" s="238"/>
      <c r="E6" s="238"/>
      <c r="F6" s="238"/>
      <c r="G6" s="238"/>
      <c r="H6" s="238"/>
      <c r="I6" s="238"/>
      <c r="J6" s="238"/>
      <c r="K6" s="238"/>
      <c r="L6" s="237"/>
      <c r="M6" s="229">
        <f>SUM(B6,I6:L6)</f>
        <v>0</v>
      </c>
      <c r="P6" s="1"/>
      <c r="Q6" s="1"/>
    </row>
    <row r="7" spans="1:23" ht="15" customHeight="1" thickBot="1" x14ac:dyDescent="0.3">
      <c r="A7" s="236" t="s">
        <v>122</v>
      </c>
      <c r="B7" s="235">
        <f>SUM(C7:H7)</f>
        <v>0</v>
      </c>
      <c r="C7" s="234"/>
      <c r="D7" s="234"/>
      <c r="E7" s="234"/>
      <c r="F7" s="234"/>
      <c r="G7" s="234"/>
      <c r="H7" s="234"/>
      <c r="I7" s="234"/>
      <c r="J7" s="234"/>
      <c r="K7" s="234"/>
      <c r="L7" s="233"/>
      <c r="M7" s="232">
        <f>SUM(B7,I7:L7)</f>
        <v>0</v>
      </c>
    </row>
    <row r="8" spans="1:23" ht="15" customHeight="1" x14ac:dyDescent="0.25">
      <c r="A8" s="231" t="s">
        <v>121</v>
      </c>
      <c r="B8" s="230">
        <f>SUM(C8:H8)</f>
        <v>0</v>
      </c>
      <c r="C8" s="230"/>
      <c r="D8" s="230"/>
      <c r="E8" s="230"/>
      <c r="F8" s="230"/>
      <c r="G8" s="230"/>
      <c r="H8" s="230"/>
      <c r="I8" s="230"/>
      <c r="J8" s="230"/>
      <c r="K8" s="230"/>
      <c r="L8" s="230"/>
      <c r="M8" s="229">
        <f>SUM(B8,I8:L8)</f>
        <v>0</v>
      </c>
    </row>
    <row r="9" spans="1:23" ht="30" customHeight="1" thickBot="1" x14ac:dyDescent="0.3">
      <c r="A9" s="228" t="s">
        <v>120</v>
      </c>
      <c r="B9" s="227">
        <f>SUM(C9:H9)</f>
        <v>0</v>
      </c>
      <c r="C9" s="226"/>
      <c r="D9" s="226"/>
      <c r="E9" s="226"/>
      <c r="F9" s="226"/>
      <c r="G9" s="226"/>
      <c r="H9" s="226"/>
      <c r="I9" s="226"/>
      <c r="J9" s="226"/>
      <c r="K9" s="226"/>
      <c r="L9" s="226"/>
      <c r="M9" s="225">
        <f>SUM(B9,I9:L9)</f>
        <v>0</v>
      </c>
    </row>
    <row r="10" spans="1:23" ht="15" customHeight="1" x14ac:dyDescent="0.25">
      <c r="A10" s="224" t="s">
        <v>4</v>
      </c>
      <c r="B10" s="223">
        <f>SUM(C10:H10)</f>
        <v>69.247</v>
      </c>
      <c r="C10" s="222">
        <f>SUM(C4,C6,C8)</f>
        <v>8.1709999999999994</v>
      </c>
      <c r="D10" s="222">
        <f>SUM(D4,D6,D8)</f>
        <v>14.657999999999999</v>
      </c>
      <c r="E10" s="222">
        <f>SUM(E4,E6,E8)</f>
        <v>34.106999999999999</v>
      </c>
      <c r="F10" s="222">
        <f>SUM(F4,F6,F8)</f>
        <v>12.311</v>
      </c>
      <c r="G10" s="222">
        <f>SUM(G4,G6,G8)</f>
        <v>0</v>
      </c>
      <c r="H10" s="222">
        <f>SUM(H4,H6,H8)</f>
        <v>0</v>
      </c>
      <c r="I10" s="222">
        <f>SUM(I4,I6,I8)</f>
        <v>0</v>
      </c>
      <c r="J10" s="222">
        <f>SUM(J4,J6,J8)</f>
        <v>0</v>
      </c>
      <c r="K10" s="222">
        <f>SUM(K4,K6,K8)</f>
        <v>9.1050000000000004</v>
      </c>
      <c r="L10" s="221">
        <f>SUM(L4,L6,L8)</f>
        <v>76.320999999999998</v>
      </c>
      <c r="M10" s="220">
        <f>SUM(B10,I10:L10)</f>
        <v>154.673</v>
      </c>
    </row>
    <row r="11" spans="1:23" ht="15" customHeight="1" thickBot="1" x14ac:dyDescent="0.3">
      <c r="A11" s="219" t="s">
        <v>119</v>
      </c>
      <c r="B11" s="218">
        <f>SUM(C11:H11)</f>
        <v>21.326000000000001</v>
      </c>
      <c r="C11" s="217">
        <f>SUM(C5,C7,C9)</f>
        <v>1.4039999999999999</v>
      </c>
      <c r="D11" s="217">
        <f>SUM(D5,D7,D9)</f>
        <v>4.4960000000000004</v>
      </c>
      <c r="E11" s="217">
        <f>SUM(E5,E7,E9)</f>
        <v>11.96</v>
      </c>
      <c r="F11" s="217">
        <f>SUM(F5,F7,F9)</f>
        <v>3.4660000000000002</v>
      </c>
      <c r="G11" s="217">
        <f>SUM(G5,G7,G9)</f>
        <v>0</v>
      </c>
      <c r="H11" s="217">
        <f>SUM(H5,H7,H9)</f>
        <v>0</v>
      </c>
      <c r="I11" s="217">
        <f>SUM(I5,I7,I9)</f>
        <v>0</v>
      </c>
      <c r="J11" s="217">
        <f>SUM(J5,J7,J9)</f>
        <v>0</v>
      </c>
      <c r="K11" s="217">
        <f>SUM(K5,K7,K9)</f>
        <v>6.7241999999999997</v>
      </c>
      <c r="L11" s="216">
        <f>SUM(L5,L7,L9)</f>
        <v>39.689</v>
      </c>
      <c r="M11" s="215">
        <f>SUM(B11,I11:L11)</f>
        <v>67.739199999999997</v>
      </c>
      <c r="R11" s="36"/>
    </row>
    <row r="12" spans="1:23" ht="12.75" customHeight="1" x14ac:dyDescent="0.2">
      <c r="A12" s="214"/>
      <c r="B12" s="213"/>
      <c r="C12" s="193"/>
      <c r="D12" s="193"/>
      <c r="E12" s="193"/>
      <c r="F12" s="193"/>
      <c r="G12" s="193"/>
      <c r="H12" s="193"/>
      <c r="I12" s="193"/>
      <c r="J12" s="193"/>
      <c r="K12" s="193"/>
      <c r="L12" s="193"/>
      <c r="M12" s="193"/>
      <c r="N12" s="212"/>
      <c r="O12" s="212"/>
      <c r="P12" s="212"/>
      <c r="Q12" s="212"/>
      <c r="R12" s="36"/>
    </row>
    <row r="13" spans="1:23" ht="27" customHeight="1" x14ac:dyDescent="0.2">
      <c r="A13" s="208" t="s">
        <v>118</v>
      </c>
      <c r="B13" s="208"/>
      <c r="C13" s="208"/>
      <c r="D13" s="208"/>
      <c r="E13" s="208"/>
      <c r="F13" s="208"/>
      <c r="G13" s="208"/>
      <c r="H13" s="208"/>
      <c r="I13" s="208"/>
      <c r="J13" s="208"/>
      <c r="K13" s="208"/>
      <c r="L13" s="208"/>
      <c r="M13" s="208"/>
      <c r="N13" s="212"/>
      <c r="O13" s="212"/>
      <c r="P13" s="212"/>
      <c r="Q13" s="212"/>
      <c r="R13" s="36"/>
    </row>
    <row r="14" spans="1:23" ht="15" customHeight="1" x14ac:dyDescent="0.25">
      <c r="A14" s="211" t="s">
        <v>117</v>
      </c>
      <c r="B14" s="211"/>
      <c r="C14" s="211"/>
      <c r="D14" s="211"/>
      <c r="E14" s="211"/>
      <c r="F14" s="211"/>
      <c r="G14" s="211"/>
      <c r="H14" s="211"/>
      <c r="I14" s="211"/>
      <c r="J14" s="211"/>
      <c r="K14" s="211"/>
      <c r="L14" s="211"/>
      <c r="M14" s="211"/>
      <c r="N14" s="210"/>
      <c r="O14" s="210"/>
      <c r="P14" s="210"/>
      <c r="Q14" s="210"/>
      <c r="R14" s="36"/>
    </row>
    <row r="15" spans="1:23" ht="45" customHeight="1" x14ac:dyDescent="0.25">
      <c r="A15" s="208" t="s">
        <v>116</v>
      </c>
      <c r="B15" s="208"/>
      <c r="C15" s="208"/>
      <c r="D15" s="208"/>
      <c r="E15" s="208"/>
      <c r="F15" s="208"/>
      <c r="G15" s="208"/>
      <c r="H15" s="208"/>
      <c r="I15" s="208"/>
      <c r="J15" s="208"/>
      <c r="K15" s="208"/>
      <c r="L15" s="208"/>
      <c r="M15" s="208"/>
      <c r="N15" s="210"/>
      <c r="O15" s="210"/>
      <c r="P15" s="210"/>
      <c r="Q15" s="210"/>
      <c r="R15" s="36"/>
    </row>
    <row r="16" spans="1:23" ht="30" customHeight="1" x14ac:dyDescent="0.2">
      <c r="A16" s="208" t="s">
        <v>115</v>
      </c>
      <c r="B16" s="208"/>
      <c r="C16" s="208"/>
      <c r="D16" s="208"/>
      <c r="E16" s="208"/>
      <c r="F16" s="208"/>
      <c r="G16" s="208"/>
      <c r="H16" s="208"/>
      <c r="I16" s="208"/>
      <c r="J16" s="208"/>
      <c r="K16" s="208"/>
      <c r="L16" s="208"/>
      <c r="M16" s="208"/>
      <c r="N16" s="209"/>
      <c r="O16" s="209"/>
      <c r="P16" s="209"/>
      <c r="Q16" s="209"/>
      <c r="R16" s="209"/>
      <c r="S16" s="209"/>
      <c r="T16" s="209"/>
      <c r="U16" s="209"/>
      <c r="V16" s="209"/>
      <c r="W16" s="209"/>
    </row>
    <row r="17" spans="1:18" ht="16.5" customHeight="1" x14ac:dyDescent="0.25">
      <c r="A17" s="208" t="s">
        <v>114</v>
      </c>
      <c r="B17" s="208"/>
      <c r="C17" s="208"/>
      <c r="D17" s="208"/>
      <c r="E17" s="208"/>
      <c r="F17" s="208"/>
      <c r="G17" s="208"/>
      <c r="H17" s="208"/>
      <c r="I17" s="208"/>
      <c r="J17" s="208"/>
      <c r="K17" s="208"/>
      <c r="L17" s="208"/>
      <c r="M17" s="208"/>
    </row>
    <row r="18" spans="1:18" x14ac:dyDescent="0.25">
      <c r="A18" s="208" t="s">
        <v>113</v>
      </c>
      <c r="B18" s="208"/>
      <c r="C18" s="208"/>
      <c r="D18" s="208"/>
      <c r="E18" s="208"/>
      <c r="F18" s="208"/>
      <c r="G18" s="208"/>
      <c r="H18" s="208"/>
      <c r="I18" s="208"/>
      <c r="J18" s="208"/>
      <c r="K18" s="208"/>
      <c r="L18" s="208"/>
      <c r="M18" s="208"/>
    </row>
    <row r="19" spans="1:18" s="206" customFormat="1" x14ac:dyDescent="0.25">
      <c r="A19" s="207"/>
      <c r="B19" s="207"/>
      <c r="C19" s="207"/>
      <c r="D19" s="207"/>
      <c r="E19" s="207"/>
      <c r="F19" s="207"/>
      <c r="G19" s="207"/>
      <c r="H19" s="207"/>
      <c r="I19" s="207"/>
      <c r="J19" s="207"/>
      <c r="K19" s="207"/>
      <c r="L19" s="207"/>
      <c r="M19" s="207"/>
      <c r="R19" s="1"/>
    </row>
  </sheetData>
  <mergeCells count="13">
    <mergeCell ref="A17:M17"/>
    <mergeCell ref="A18:M18"/>
    <mergeCell ref="I2:K2"/>
    <mergeCell ref="A19:M19"/>
    <mergeCell ref="A1:M1"/>
    <mergeCell ref="B2:H2"/>
    <mergeCell ref="L2:L3"/>
    <mergeCell ref="M2:M3"/>
    <mergeCell ref="A13:M13"/>
    <mergeCell ref="A2:A3"/>
    <mergeCell ref="A14:M14"/>
    <mergeCell ref="A15:M15"/>
    <mergeCell ref="A16:M16"/>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3"/>
  <sheetViews>
    <sheetView zoomScaleNormal="100" workbookViewId="0">
      <selection activeCell="A2" sqref="A2:A4"/>
    </sheetView>
  </sheetViews>
  <sheetFormatPr defaultRowHeight="12.75" x14ac:dyDescent="0.2"/>
  <cols>
    <col min="1" max="1" width="21.28515625" style="2" customWidth="1"/>
    <col min="2" max="23" width="8.85546875" style="1" customWidth="1"/>
    <col min="24" max="16384" width="9.140625" style="1"/>
  </cols>
  <sheetData>
    <row r="1" spans="1:23" ht="26.25" customHeight="1" thickBot="1" x14ac:dyDescent="0.25">
      <c r="A1" s="287" t="s">
        <v>153</v>
      </c>
      <c r="B1" s="286"/>
      <c r="C1" s="286"/>
      <c r="D1" s="286"/>
      <c r="E1" s="286"/>
      <c r="F1" s="286"/>
      <c r="G1" s="286"/>
      <c r="H1" s="286"/>
      <c r="I1" s="286"/>
      <c r="J1" s="286"/>
      <c r="K1" s="286"/>
      <c r="L1" s="286"/>
      <c r="M1" s="286"/>
      <c r="N1" s="286"/>
      <c r="O1" s="286"/>
      <c r="P1" s="286"/>
      <c r="Q1" s="286"/>
      <c r="R1" s="286"/>
      <c r="S1" s="286"/>
      <c r="T1" s="286"/>
      <c r="U1" s="286"/>
      <c r="V1" s="286"/>
      <c r="W1" s="285"/>
    </row>
    <row r="2" spans="1:23" s="5" customFormat="1" ht="17.25" customHeight="1" x14ac:dyDescent="0.2">
      <c r="A2" s="284" t="s">
        <v>91</v>
      </c>
      <c r="B2" s="171" t="s">
        <v>139</v>
      </c>
      <c r="C2" s="171"/>
      <c r="D2" s="171"/>
      <c r="E2" s="171"/>
      <c r="F2" s="171"/>
      <c r="G2" s="171"/>
      <c r="H2" s="171"/>
      <c r="I2" s="171"/>
      <c r="J2" s="171"/>
      <c r="K2" s="171"/>
      <c r="L2" s="171"/>
      <c r="M2" s="171"/>
      <c r="N2" s="283" t="s">
        <v>138</v>
      </c>
      <c r="O2" s="282"/>
      <c r="P2" s="282"/>
      <c r="Q2" s="282"/>
      <c r="R2" s="282"/>
      <c r="S2" s="282"/>
      <c r="T2" s="281" t="s">
        <v>137</v>
      </c>
      <c r="U2" s="280"/>
      <c r="V2" s="279" t="s">
        <v>4</v>
      </c>
      <c r="W2" s="278" t="s">
        <v>152</v>
      </c>
    </row>
    <row r="3" spans="1:23" s="5" customFormat="1" ht="52.5" customHeight="1" x14ac:dyDescent="0.2">
      <c r="A3" s="255"/>
      <c r="B3" s="145" t="s">
        <v>134</v>
      </c>
      <c r="C3" s="145"/>
      <c r="D3" s="145" t="s">
        <v>133</v>
      </c>
      <c r="E3" s="145"/>
      <c r="F3" s="145" t="s">
        <v>132</v>
      </c>
      <c r="G3" s="145"/>
      <c r="H3" s="145" t="s">
        <v>131</v>
      </c>
      <c r="I3" s="145"/>
      <c r="J3" s="145" t="s">
        <v>130</v>
      </c>
      <c r="K3" s="145"/>
      <c r="L3" s="145" t="s">
        <v>151</v>
      </c>
      <c r="M3" s="145"/>
      <c r="N3" s="141" t="s">
        <v>128</v>
      </c>
      <c r="O3" s="277"/>
      <c r="P3" s="141" t="s">
        <v>127</v>
      </c>
      <c r="Q3" s="277"/>
      <c r="R3" s="141" t="s">
        <v>126</v>
      </c>
      <c r="S3" s="277"/>
      <c r="T3" s="254"/>
      <c r="U3" s="252"/>
      <c r="V3" s="276"/>
      <c r="W3" s="275"/>
    </row>
    <row r="4" spans="1:23" s="5" customFormat="1" ht="13.5" customHeight="1" thickBot="1" x14ac:dyDescent="0.25">
      <c r="A4" s="180"/>
      <c r="B4" s="249" t="s">
        <v>4</v>
      </c>
      <c r="C4" s="249" t="s">
        <v>150</v>
      </c>
      <c r="D4" s="249" t="s">
        <v>4</v>
      </c>
      <c r="E4" s="249" t="s">
        <v>150</v>
      </c>
      <c r="F4" s="249" t="s">
        <v>4</v>
      </c>
      <c r="G4" s="249" t="s">
        <v>150</v>
      </c>
      <c r="H4" s="249" t="s">
        <v>4</v>
      </c>
      <c r="I4" s="249" t="s">
        <v>150</v>
      </c>
      <c r="J4" s="249" t="s">
        <v>4</v>
      </c>
      <c r="K4" s="249" t="s">
        <v>150</v>
      </c>
      <c r="L4" s="249" t="s">
        <v>4</v>
      </c>
      <c r="M4" s="249" t="s">
        <v>150</v>
      </c>
      <c r="N4" s="249" t="s">
        <v>4</v>
      </c>
      <c r="O4" s="249" t="s">
        <v>150</v>
      </c>
      <c r="P4" s="249" t="s">
        <v>4</v>
      </c>
      <c r="Q4" s="249" t="s">
        <v>150</v>
      </c>
      <c r="R4" s="249" t="s">
        <v>4</v>
      </c>
      <c r="S4" s="249" t="s">
        <v>150</v>
      </c>
      <c r="T4" s="249" t="s">
        <v>4</v>
      </c>
      <c r="U4" s="249" t="s">
        <v>150</v>
      </c>
      <c r="V4" s="274"/>
      <c r="W4" s="273"/>
    </row>
    <row r="5" spans="1:23" s="264" customFormat="1" ht="12.75" customHeight="1" x14ac:dyDescent="0.2">
      <c r="A5" s="272" t="s">
        <v>149</v>
      </c>
      <c r="B5" s="271"/>
      <c r="C5" s="271"/>
      <c r="D5" s="271"/>
      <c r="E5" s="271"/>
      <c r="F5" s="271">
        <v>1</v>
      </c>
      <c r="G5" s="271"/>
      <c r="H5" s="271">
        <v>3</v>
      </c>
      <c r="I5" s="271">
        <v>2</v>
      </c>
      <c r="J5" s="271"/>
      <c r="K5" s="271"/>
      <c r="L5" s="271"/>
      <c r="M5" s="271"/>
      <c r="N5" s="271"/>
      <c r="O5" s="271"/>
      <c r="P5" s="271">
        <v>3</v>
      </c>
      <c r="Q5" s="271">
        <v>2</v>
      </c>
      <c r="R5" s="271"/>
      <c r="S5" s="271"/>
      <c r="T5" s="271">
        <v>4</v>
      </c>
      <c r="U5" s="271">
        <v>2</v>
      </c>
      <c r="V5" s="270">
        <f>SUM(B5,D5,F5,H5,J5,L5,N5,P5,R5,T5)</f>
        <v>11</v>
      </c>
      <c r="W5" s="269">
        <f>SUM(C5,E5,G5,I5,K5,M5,O5,Q5,S5,U5)</f>
        <v>6</v>
      </c>
    </row>
    <row r="6" spans="1:23" s="264" customFormat="1" ht="12.75" customHeight="1" x14ac:dyDescent="0.2">
      <c r="A6" s="268" t="s">
        <v>148</v>
      </c>
      <c r="B6" s="267"/>
      <c r="C6" s="267"/>
      <c r="D6" s="267"/>
      <c r="E6" s="267"/>
      <c r="F6" s="267">
        <v>15</v>
      </c>
      <c r="G6" s="267">
        <v>4</v>
      </c>
      <c r="H6" s="267">
        <v>10</v>
      </c>
      <c r="I6" s="267">
        <v>3</v>
      </c>
      <c r="J6" s="267"/>
      <c r="K6" s="267"/>
      <c r="L6" s="267"/>
      <c r="M6" s="267"/>
      <c r="N6" s="267"/>
      <c r="O6" s="267"/>
      <c r="P6" s="267">
        <v>8</v>
      </c>
      <c r="Q6" s="267">
        <v>4</v>
      </c>
      <c r="R6" s="267"/>
      <c r="S6" s="267"/>
      <c r="T6" s="267">
        <v>17</v>
      </c>
      <c r="U6" s="267">
        <v>11</v>
      </c>
      <c r="V6" s="266">
        <f>SUM(B6,D6,F6,H6,J6,L6,N6,P6,R6,T6)</f>
        <v>50</v>
      </c>
      <c r="W6" s="265">
        <f>SUM(C6,E6,G6,I6,K6,M6,O6,Q6,S6,U6)</f>
        <v>22</v>
      </c>
    </row>
    <row r="7" spans="1:23" s="264" customFormat="1" ht="12.75" customHeight="1" x14ac:dyDescent="0.2">
      <c r="A7" s="268" t="s">
        <v>147</v>
      </c>
      <c r="B7" s="267"/>
      <c r="C7" s="267"/>
      <c r="D7" s="267">
        <v>7</v>
      </c>
      <c r="E7" s="267">
        <v>3</v>
      </c>
      <c r="F7" s="267">
        <v>20</v>
      </c>
      <c r="G7" s="267">
        <v>10</v>
      </c>
      <c r="H7" s="267">
        <v>2</v>
      </c>
      <c r="I7" s="267"/>
      <c r="J7" s="267"/>
      <c r="K7" s="267"/>
      <c r="L7" s="267"/>
      <c r="M7" s="267"/>
      <c r="N7" s="267"/>
      <c r="O7" s="267"/>
      <c r="P7" s="267">
        <v>1</v>
      </c>
      <c r="Q7" s="267">
        <v>1</v>
      </c>
      <c r="R7" s="267"/>
      <c r="S7" s="267"/>
      <c r="T7" s="267">
        <v>19</v>
      </c>
      <c r="U7" s="267">
        <v>11</v>
      </c>
      <c r="V7" s="266">
        <f>SUM(B7,D7,F7,H7,J7,L7,N7,P7,R7,T7)</f>
        <v>49</v>
      </c>
      <c r="W7" s="265">
        <f>SUM(C7,E7,G7,I7,K7,M7,O7,Q7,S7,U7)</f>
        <v>25</v>
      </c>
    </row>
    <row r="8" spans="1:23" s="264" customFormat="1" ht="12.75" customHeight="1" x14ac:dyDescent="0.2">
      <c r="A8" s="268" t="s">
        <v>146</v>
      </c>
      <c r="B8" s="267">
        <v>6</v>
      </c>
      <c r="C8" s="267"/>
      <c r="D8" s="267">
        <v>3</v>
      </c>
      <c r="E8" s="267"/>
      <c r="F8" s="267">
        <v>6</v>
      </c>
      <c r="G8" s="267">
        <v>1</v>
      </c>
      <c r="H8" s="267"/>
      <c r="I8" s="267"/>
      <c r="J8" s="267"/>
      <c r="K8" s="267"/>
      <c r="L8" s="267"/>
      <c r="M8" s="267"/>
      <c r="N8" s="267"/>
      <c r="O8" s="267"/>
      <c r="P8" s="267">
        <v>1</v>
      </c>
      <c r="Q8" s="267">
        <v>1</v>
      </c>
      <c r="R8" s="267"/>
      <c r="S8" s="267"/>
      <c r="T8" s="267">
        <v>14</v>
      </c>
      <c r="U8" s="267">
        <v>8</v>
      </c>
      <c r="V8" s="266">
        <f>SUM(B8,D8,F8,H8,J8,L8,N8,P8,R8,T8)</f>
        <v>30</v>
      </c>
      <c r="W8" s="265">
        <f>SUM(C8,E8,G8,I8,K8,M8,O8,Q8,S8,U8)</f>
        <v>10</v>
      </c>
    </row>
    <row r="9" spans="1:23" s="264" customFormat="1" x14ac:dyDescent="0.2">
      <c r="A9" s="268" t="s">
        <v>145</v>
      </c>
      <c r="B9" s="267">
        <v>4</v>
      </c>
      <c r="C9" s="267">
        <v>2</v>
      </c>
      <c r="D9" s="267">
        <v>4</v>
      </c>
      <c r="E9" s="267">
        <v>1</v>
      </c>
      <c r="F9" s="267">
        <v>4</v>
      </c>
      <c r="G9" s="267">
        <v>2</v>
      </c>
      <c r="H9" s="267">
        <v>1</v>
      </c>
      <c r="I9" s="267"/>
      <c r="J9" s="267"/>
      <c r="K9" s="267"/>
      <c r="L9" s="267"/>
      <c r="M9" s="267"/>
      <c r="N9" s="267"/>
      <c r="O9" s="267"/>
      <c r="P9" s="267"/>
      <c r="Q9" s="267"/>
      <c r="R9" s="267"/>
      <c r="S9" s="267"/>
      <c r="T9" s="267">
        <v>11</v>
      </c>
      <c r="U9" s="267">
        <v>3</v>
      </c>
      <c r="V9" s="266">
        <f>SUM(B9,D9,F9,H9,J9,L9,N9,P9,R9,T9)</f>
        <v>24</v>
      </c>
      <c r="W9" s="265">
        <f>SUM(C9,E9,G9,I9,K9,M9,O9,Q9,S9,U9)</f>
        <v>8</v>
      </c>
    </row>
    <row r="10" spans="1:23" s="264" customFormat="1" x14ac:dyDescent="0.2">
      <c r="A10" s="268" t="s">
        <v>144</v>
      </c>
      <c r="B10" s="267"/>
      <c r="C10" s="267"/>
      <c r="D10" s="267"/>
      <c r="E10" s="267"/>
      <c r="F10" s="267"/>
      <c r="G10" s="267"/>
      <c r="H10" s="267"/>
      <c r="I10" s="267"/>
      <c r="J10" s="267"/>
      <c r="K10" s="267"/>
      <c r="L10" s="267"/>
      <c r="M10" s="267"/>
      <c r="N10" s="267"/>
      <c r="O10" s="267"/>
      <c r="P10" s="267"/>
      <c r="Q10" s="267"/>
      <c r="R10" s="267"/>
      <c r="S10" s="267"/>
      <c r="T10" s="267"/>
      <c r="U10" s="267"/>
      <c r="V10" s="266">
        <f>SUM(B10,D10,F10,H10,J10,L10,N10,P10,R10,T10)</f>
        <v>0</v>
      </c>
      <c r="W10" s="265">
        <f>SUM(C10,E10,G10,I10,K10,M10,O10,Q10,S10,U10)</f>
        <v>0</v>
      </c>
    </row>
    <row r="11" spans="1:23" ht="13.5" thickBot="1" x14ac:dyDescent="0.25">
      <c r="A11" s="22" t="s">
        <v>4</v>
      </c>
      <c r="B11" s="263">
        <f>SUM(B5:B10)</f>
        <v>10</v>
      </c>
      <c r="C11" s="263">
        <f>SUM(C5:C10)</f>
        <v>2</v>
      </c>
      <c r="D11" s="263">
        <f>SUM(D5:D10)</f>
        <v>14</v>
      </c>
      <c r="E11" s="263">
        <f>SUM(E5:E10)</f>
        <v>4</v>
      </c>
      <c r="F11" s="263">
        <f>SUM(F5:F10)</f>
        <v>46</v>
      </c>
      <c r="G11" s="263">
        <f>SUM(G5:G10)</f>
        <v>17</v>
      </c>
      <c r="H11" s="263">
        <f>SUM(H5:H10)</f>
        <v>16</v>
      </c>
      <c r="I11" s="263">
        <f>SUM(I5:I10)</f>
        <v>5</v>
      </c>
      <c r="J11" s="263">
        <f>SUM(J5:J10)</f>
        <v>0</v>
      </c>
      <c r="K11" s="263">
        <f>SUM(K5:K10)</f>
        <v>0</v>
      </c>
      <c r="L11" s="263">
        <f>SUM(L5:L10)</f>
        <v>0</v>
      </c>
      <c r="M11" s="263">
        <f>SUM(M5:M10)</f>
        <v>0</v>
      </c>
      <c r="N11" s="263">
        <f>SUM(N5:N10)</f>
        <v>0</v>
      </c>
      <c r="O11" s="263">
        <f>SUM(O5:O10)</f>
        <v>0</v>
      </c>
      <c r="P11" s="263">
        <f>SUM(P5:P10)</f>
        <v>13</v>
      </c>
      <c r="Q11" s="263">
        <f>SUM(Q5:Q10)</f>
        <v>8</v>
      </c>
      <c r="R11" s="263">
        <f>SUM(R5:R10)</f>
        <v>0</v>
      </c>
      <c r="S11" s="263">
        <f>SUM(S5:S10)</f>
        <v>0</v>
      </c>
      <c r="T11" s="263">
        <f>SUM(T5:T10)</f>
        <v>65</v>
      </c>
      <c r="U11" s="263">
        <f>SUM(U5:U10)</f>
        <v>35</v>
      </c>
      <c r="V11" s="263">
        <f>SUM(B11,D11,F11,H11,J11,L11,N11,P11,R11,T11)</f>
        <v>164</v>
      </c>
      <c r="W11" s="262">
        <f>SUM(C11,E11,G11,I11,K11,M11,O11,Q11,S11,U11)</f>
        <v>71</v>
      </c>
    </row>
    <row r="12" spans="1:23" ht="15" customHeight="1" x14ac:dyDescent="0.2">
      <c r="A12" s="2" t="s">
        <v>143</v>
      </c>
    </row>
    <row r="13" spans="1:23" ht="15" customHeight="1" x14ac:dyDescent="0.2"/>
    <row r="14" spans="1:23" ht="15" customHeight="1" x14ac:dyDescent="0.2">
      <c r="A14" s="159" t="s">
        <v>142</v>
      </c>
      <c r="B14" s="159"/>
      <c r="C14" s="159"/>
      <c r="D14" s="159"/>
      <c r="E14" s="159"/>
      <c r="F14" s="159"/>
      <c r="G14" s="159"/>
      <c r="H14" s="159"/>
      <c r="I14" s="159"/>
      <c r="J14" s="159"/>
      <c r="K14" s="159"/>
      <c r="L14" s="159"/>
      <c r="M14" s="159"/>
      <c r="N14" s="159"/>
      <c r="O14" s="159"/>
      <c r="P14" s="159"/>
      <c r="Q14" s="159"/>
      <c r="R14" s="159"/>
      <c r="S14" s="159"/>
      <c r="T14" s="159"/>
      <c r="U14" s="159"/>
      <c r="V14" s="159"/>
      <c r="W14" s="159"/>
    </row>
    <row r="15" spans="1:23" ht="15" customHeight="1" x14ac:dyDescent="0.2">
      <c r="A15" s="261" t="s">
        <v>117</v>
      </c>
      <c r="B15" s="261"/>
      <c r="C15" s="261"/>
      <c r="D15" s="261"/>
      <c r="E15" s="261"/>
      <c r="F15" s="261"/>
      <c r="G15" s="261"/>
      <c r="H15" s="261"/>
      <c r="I15" s="261"/>
      <c r="J15" s="261"/>
      <c r="K15" s="261"/>
      <c r="L15" s="261"/>
      <c r="M15" s="261"/>
      <c r="N15" s="261"/>
      <c r="O15" s="261"/>
      <c r="P15" s="261"/>
      <c r="Q15" s="261"/>
      <c r="R15" s="261"/>
      <c r="S15" s="261"/>
      <c r="T15" s="261"/>
      <c r="U15" s="261"/>
      <c r="V15" s="261"/>
      <c r="W15" s="261"/>
    </row>
    <row r="16" spans="1:23" ht="45" customHeight="1" x14ac:dyDescent="0.2">
      <c r="A16" s="208" t="s">
        <v>141</v>
      </c>
      <c r="B16" s="208"/>
      <c r="C16" s="208"/>
      <c r="D16" s="208"/>
      <c r="E16" s="208"/>
      <c r="F16" s="208"/>
      <c r="G16" s="208"/>
      <c r="H16" s="208"/>
      <c r="I16" s="208"/>
      <c r="J16" s="208"/>
      <c r="K16" s="208"/>
      <c r="L16" s="208"/>
      <c r="M16" s="208"/>
      <c r="N16" s="208"/>
      <c r="O16" s="208"/>
      <c r="P16" s="208"/>
      <c r="Q16" s="208"/>
      <c r="R16" s="208"/>
      <c r="S16" s="208"/>
      <c r="T16" s="208"/>
      <c r="U16" s="208"/>
      <c r="V16" s="208"/>
      <c r="W16" s="208"/>
    </row>
    <row r="17" spans="1:23" ht="15" customHeight="1" x14ac:dyDescent="0.2">
      <c r="A17" s="208" t="s">
        <v>115</v>
      </c>
      <c r="B17" s="208"/>
      <c r="C17" s="208"/>
      <c r="D17" s="208"/>
      <c r="E17" s="208"/>
      <c r="F17" s="208"/>
      <c r="G17" s="208"/>
      <c r="H17" s="208"/>
      <c r="I17" s="208"/>
      <c r="J17" s="208"/>
      <c r="K17" s="208"/>
      <c r="L17" s="208"/>
      <c r="M17" s="208"/>
      <c r="N17" s="208"/>
      <c r="O17" s="208"/>
      <c r="P17" s="208"/>
      <c r="Q17" s="208"/>
      <c r="R17" s="208"/>
      <c r="S17" s="208"/>
      <c r="T17" s="208"/>
      <c r="U17" s="208"/>
      <c r="V17" s="208"/>
      <c r="W17" s="208"/>
    </row>
    <row r="18" spans="1:23" ht="15" customHeight="1" x14ac:dyDescent="0.2">
      <c r="A18" s="208" t="s">
        <v>114</v>
      </c>
      <c r="B18" s="208"/>
      <c r="C18" s="208"/>
      <c r="D18" s="208"/>
      <c r="E18" s="208"/>
      <c r="F18" s="208"/>
      <c r="G18" s="208"/>
      <c r="H18" s="208"/>
      <c r="I18" s="208"/>
      <c r="J18" s="208"/>
      <c r="K18" s="208"/>
      <c r="L18" s="208"/>
      <c r="M18" s="208"/>
      <c r="N18" s="208"/>
      <c r="O18" s="208"/>
      <c r="P18" s="208"/>
      <c r="Q18" s="208"/>
      <c r="R18" s="208"/>
      <c r="S18" s="208"/>
      <c r="T18" s="208"/>
      <c r="U18" s="208"/>
      <c r="V18" s="208"/>
      <c r="W18" s="208"/>
    </row>
    <row r="19" spans="1:23" x14ac:dyDescent="0.2">
      <c r="A19" s="207"/>
      <c r="B19" s="207"/>
      <c r="C19" s="207"/>
      <c r="D19" s="207"/>
      <c r="E19" s="207"/>
      <c r="F19" s="207"/>
      <c r="G19" s="207"/>
      <c r="H19" s="207"/>
      <c r="I19" s="207"/>
      <c r="J19" s="207"/>
      <c r="K19" s="207"/>
      <c r="L19" s="207"/>
      <c r="M19" s="207"/>
    </row>
    <row r="21" spans="1:23" ht="15" x14ac:dyDescent="0.25">
      <c r="A21" s="260"/>
      <c r="B21" s="36"/>
      <c r="C21" s="36"/>
      <c r="D21" s="36"/>
    </row>
    <row r="22" spans="1:23" ht="15" x14ac:dyDescent="0.25">
      <c r="A22" s="260"/>
      <c r="B22" s="36"/>
      <c r="C22" s="36"/>
      <c r="D22" s="36"/>
    </row>
    <row r="23" spans="1:23" ht="15" x14ac:dyDescent="0.25">
      <c r="A23" s="260"/>
      <c r="B23" s="36"/>
      <c r="C23" s="36"/>
      <c r="D23" s="36"/>
    </row>
  </sheetData>
  <mergeCells count="22">
    <mergeCell ref="A15:W15"/>
    <mergeCell ref="A16:W16"/>
    <mergeCell ref="A17:W17"/>
    <mergeCell ref="N2:S2"/>
    <mergeCell ref="A18:W18"/>
    <mergeCell ref="A19:M19"/>
    <mergeCell ref="H3:I3"/>
    <mergeCell ref="J3:K3"/>
    <mergeCell ref="L3:M3"/>
    <mergeCell ref="N3:O3"/>
    <mergeCell ref="P3:Q3"/>
    <mergeCell ref="R3:S3"/>
    <mergeCell ref="A2:A4"/>
    <mergeCell ref="A14:W14"/>
    <mergeCell ref="A1:W1"/>
    <mergeCell ref="B2:M2"/>
    <mergeCell ref="T2:U3"/>
    <mergeCell ref="V2:V4"/>
    <mergeCell ref="W2:W4"/>
    <mergeCell ref="B3:C3"/>
    <mergeCell ref="D3:E3"/>
    <mergeCell ref="F3:G3"/>
  </mergeCells>
  <pageMargins left="0.25" right="0.25" top="0.75" bottom="0.75" header="0.3" footer="0.3"/>
  <pageSetup paperSize="9" scale="6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zoomScaleNormal="100" workbookViewId="0">
      <selection activeCell="A2" sqref="A2:A4"/>
    </sheetView>
  </sheetViews>
  <sheetFormatPr defaultRowHeight="12.75" x14ac:dyDescent="0.2"/>
  <cols>
    <col min="1" max="1" width="22.7109375" style="2" customWidth="1"/>
    <col min="2" max="3" width="8.28515625" style="1" customWidth="1"/>
    <col min="4" max="5" width="6.85546875" style="1" customWidth="1"/>
    <col min="6" max="7" width="14.85546875" style="1" customWidth="1"/>
    <col min="8" max="11" width="9.85546875" style="1" customWidth="1"/>
    <col min="12" max="13" width="11.85546875" style="1" customWidth="1"/>
    <col min="14" max="16384" width="9.140625" style="1"/>
  </cols>
  <sheetData>
    <row r="1" spans="1:18" ht="42" customHeight="1" x14ac:dyDescent="0.25">
      <c r="A1" s="165" t="s">
        <v>173</v>
      </c>
      <c r="B1" s="310"/>
      <c r="C1" s="310"/>
      <c r="D1" s="310"/>
      <c r="E1" s="310"/>
      <c r="F1" s="310"/>
      <c r="G1" s="310"/>
      <c r="H1" s="310"/>
      <c r="I1" s="310"/>
      <c r="J1" s="310"/>
      <c r="K1" s="310"/>
      <c r="L1" s="310"/>
      <c r="M1" s="309"/>
      <c r="O1" s="53"/>
    </row>
    <row r="2" spans="1:18" s="5" customFormat="1" ht="30" customHeight="1" x14ac:dyDescent="0.2">
      <c r="A2" s="14" t="s">
        <v>91</v>
      </c>
      <c r="B2" s="141" t="s">
        <v>139</v>
      </c>
      <c r="C2" s="308"/>
      <c r="D2" s="308"/>
      <c r="E2" s="308"/>
      <c r="F2" s="308"/>
      <c r="G2" s="308"/>
      <c r="H2" s="308"/>
      <c r="I2" s="277"/>
      <c r="J2" s="294" t="s">
        <v>172</v>
      </c>
      <c r="K2" s="294"/>
      <c r="L2" s="307" t="s">
        <v>4</v>
      </c>
      <c r="M2" s="306" t="s">
        <v>152</v>
      </c>
      <c r="N2" s="305"/>
      <c r="O2" s="304"/>
      <c r="Q2" s="304"/>
      <c r="R2" s="304"/>
    </row>
    <row r="3" spans="1:18" s="5" customFormat="1" ht="18" customHeight="1" x14ac:dyDescent="0.2">
      <c r="A3" s="56" t="s">
        <v>171</v>
      </c>
      <c r="B3" s="301"/>
      <c r="C3" s="301"/>
      <c r="D3" s="301"/>
      <c r="E3" s="301"/>
      <c r="F3" s="301"/>
      <c r="G3" s="301"/>
      <c r="H3" s="301"/>
      <c r="I3" s="301"/>
      <c r="J3" s="301"/>
      <c r="K3" s="301"/>
      <c r="L3" s="301"/>
      <c r="M3" s="201"/>
    </row>
    <row r="4" spans="1:18" s="5" customFormat="1" ht="18" customHeight="1" x14ac:dyDescent="0.2">
      <c r="A4" s="303"/>
      <c r="B4" s="302" t="s">
        <v>167</v>
      </c>
      <c r="C4" s="302"/>
      <c r="D4" s="302" t="s">
        <v>166</v>
      </c>
      <c r="E4" s="302"/>
      <c r="F4" s="302" t="s">
        <v>165</v>
      </c>
      <c r="G4" s="302"/>
      <c r="H4" s="302" t="s">
        <v>164</v>
      </c>
      <c r="I4" s="302"/>
      <c r="J4" s="145" t="s">
        <v>4</v>
      </c>
      <c r="K4" s="145" t="s">
        <v>150</v>
      </c>
      <c r="L4" s="294"/>
      <c r="M4" s="296"/>
    </row>
    <row r="5" spans="1:18" s="5" customFormat="1" ht="15" customHeight="1" x14ac:dyDescent="0.2">
      <c r="A5" s="14" t="s">
        <v>163</v>
      </c>
      <c r="B5" s="129" t="s">
        <v>4</v>
      </c>
      <c r="C5" s="129" t="s">
        <v>150</v>
      </c>
      <c r="D5" s="129" t="s">
        <v>4</v>
      </c>
      <c r="E5" s="129" t="s">
        <v>150</v>
      </c>
      <c r="F5" s="129" t="s">
        <v>4</v>
      </c>
      <c r="G5" s="129" t="s">
        <v>150</v>
      </c>
      <c r="H5" s="129" t="s">
        <v>4</v>
      </c>
      <c r="I5" s="129" t="s">
        <v>150</v>
      </c>
      <c r="J5" s="145"/>
      <c r="K5" s="145"/>
      <c r="L5" s="294"/>
      <c r="M5" s="293"/>
    </row>
    <row r="6" spans="1:18" s="264" customFormat="1" ht="12.75" customHeight="1" x14ac:dyDescent="0.2">
      <c r="A6" s="40" t="s">
        <v>162</v>
      </c>
      <c r="B6" s="267"/>
      <c r="C6" s="267"/>
      <c r="D6" s="267"/>
      <c r="E6" s="267"/>
      <c r="F6" s="267"/>
      <c r="G6" s="267"/>
      <c r="H6" s="267">
        <v>1</v>
      </c>
      <c r="I6" s="267"/>
      <c r="J6" s="267">
        <v>2</v>
      </c>
      <c r="K6" s="267">
        <v>1</v>
      </c>
      <c r="L6" s="266">
        <f>SUM(B6,D6,F6,H6,J6)</f>
        <v>3</v>
      </c>
      <c r="M6" s="265">
        <f>SUM(C6,E6,G6,I6,K6)</f>
        <v>1</v>
      </c>
    </row>
    <row r="7" spans="1:18" s="264" customFormat="1" ht="12.75" customHeight="1" x14ac:dyDescent="0.2">
      <c r="A7" s="40" t="s">
        <v>161</v>
      </c>
      <c r="B7" s="267">
        <v>2</v>
      </c>
      <c r="C7" s="267"/>
      <c r="D7" s="267"/>
      <c r="E7" s="267"/>
      <c r="F7" s="267">
        <v>3</v>
      </c>
      <c r="G7" s="267">
        <v>1</v>
      </c>
      <c r="H7" s="267">
        <v>15</v>
      </c>
      <c r="I7" s="267">
        <v>8</v>
      </c>
      <c r="J7" s="267">
        <v>8</v>
      </c>
      <c r="K7" s="267">
        <v>4</v>
      </c>
      <c r="L7" s="266">
        <f>SUM(B7,D7,F7,H7,J7)</f>
        <v>28</v>
      </c>
      <c r="M7" s="265">
        <f>SUM(C7,E7,G7,I7,K7)</f>
        <v>13</v>
      </c>
    </row>
    <row r="8" spans="1:18" s="264" customFormat="1" ht="12.75" customHeight="1" x14ac:dyDescent="0.2">
      <c r="A8" s="40" t="s">
        <v>160</v>
      </c>
      <c r="B8" s="267"/>
      <c r="C8" s="267"/>
      <c r="D8" s="267"/>
      <c r="E8" s="267"/>
      <c r="F8" s="267">
        <v>1</v>
      </c>
      <c r="G8" s="267">
        <v>1</v>
      </c>
      <c r="H8" s="267">
        <v>1</v>
      </c>
      <c r="I8" s="267"/>
      <c r="J8" s="267"/>
      <c r="K8" s="267"/>
      <c r="L8" s="266">
        <f>SUM(B8,D8,F8,H8,J8)</f>
        <v>2</v>
      </c>
      <c r="M8" s="265">
        <f>SUM(C8,E8,G8,I8,K8)</f>
        <v>1</v>
      </c>
    </row>
    <row r="9" spans="1:18" s="264" customFormat="1" ht="12.75" customHeight="1" x14ac:dyDescent="0.2">
      <c r="A9" s="40" t="s">
        <v>159</v>
      </c>
      <c r="B9" s="267">
        <v>8</v>
      </c>
      <c r="C9" s="267">
        <v>2</v>
      </c>
      <c r="D9" s="267">
        <v>14</v>
      </c>
      <c r="E9" s="267">
        <v>4</v>
      </c>
      <c r="F9" s="267">
        <v>3</v>
      </c>
      <c r="G9" s="267">
        <v>1</v>
      </c>
      <c r="H9" s="267">
        <v>38</v>
      </c>
      <c r="I9" s="267">
        <v>11</v>
      </c>
      <c r="J9" s="267">
        <v>2</v>
      </c>
      <c r="K9" s="267">
        <v>2</v>
      </c>
      <c r="L9" s="266">
        <f>SUM(B9,D9,F9,H9,J9)</f>
        <v>65</v>
      </c>
      <c r="M9" s="265">
        <f>SUM(C9,E9,G9,I9,K9)</f>
        <v>20</v>
      </c>
    </row>
    <row r="10" spans="1:18" s="264" customFormat="1" ht="12.75" customHeight="1" x14ac:dyDescent="0.2">
      <c r="A10" s="292" t="s">
        <v>158</v>
      </c>
      <c r="B10" s="267"/>
      <c r="C10" s="267"/>
      <c r="D10" s="267"/>
      <c r="E10" s="267"/>
      <c r="F10" s="267"/>
      <c r="G10" s="267"/>
      <c r="H10" s="267">
        <v>1</v>
      </c>
      <c r="I10" s="267">
        <v>1</v>
      </c>
      <c r="J10" s="267"/>
      <c r="K10" s="267"/>
      <c r="L10" s="266">
        <f>SUM(B10,D10,F10,H10,J10)</f>
        <v>1</v>
      </c>
      <c r="M10" s="265">
        <f>SUM(C10,E10,G10,I10,K10)</f>
        <v>1</v>
      </c>
    </row>
    <row r="11" spans="1:18" s="264" customFormat="1" x14ac:dyDescent="0.2">
      <c r="A11" s="25" t="s">
        <v>4</v>
      </c>
      <c r="B11" s="266">
        <f>SUM(B6:B10)</f>
        <v>10</v>
      </c>
      <c r="C11" s="266">
        <f>SUM(C6:C10)</f>
        <v>2</v>
      </c>
      <c r="D11" s="266">
        <f>SUM(D6:D10)</f>
        <v>14</v>
      </c>
      <c r="E11" s="266">
        <f>SUM(E6:E10)</f>
        <v>4</v>
      </c>
      <c r="F11" s="266">
        <f>SUM(F6:F10)</f>
        <v>7</v>
      </c>
      <c r="G11" s="266">
        <f>SUM(G6:G10)</f>
        <v>3</v>
      </c>
      <c r="H11" s="266">
        <f>SUM(H6:H10)</f>
        <v>56</v>
      </c>
      <c r="I11" s="266">
        <f>SUM(I6:I10)</f>
        <v>20</v>
      </c>
      <c r="J11" s="266">
        <f>SUM(J6:J10)</f>
        <v>12</v>
      </c>
      <c r="K11" s="266">
        <f>SUM(K6:K10)</f>
        <v>7</v>
      </c>
      <c r="L11" s="266">
        <f>SUM(B11,D11,F11,H11,J11)</f>
        <v>99</v>
      </c>
      <c r="M11" s="265">
        <f>SUM(C11,E11,G11,I11,K11)</f>
        <v>36</v>
      </c>
    </row>
    <row r="12" spans="1:18" s="264" customFormat="1" x14ac:dyDescent="0.2">
      <c r="A12" s="56" t="s">
        <v>170</v>
      </c>
      <c r="B12" s="301"/>
      <c r="C12" s="301"/>
      <c r="D12" s="301"/>
      <c r="E12" s="301"/>
      <c r="F12" s="301"/>
      <c r="G12" s="301"/>
      <c r="H12" s="301"/>
      <c r="I12" s="301"/>
      <c r="J12" s="301"/>
      <c r="K12" s="301"/>
      <c r="L12" s="301"/>
      <c r="M12" s="201"/>
    </row>
    <row r="13" spans="1:18" s="264" customFormat="1" x14ac:dyDescent="0.2">
      <c r="A13" s="297"/>
      <c r="B13" s="294" t="s">
        <v>167</v>
      </c>
      <c r="C13" s="294"/>
      <c r="D13" s="294" t="s">
        <v>166</v>
      </c>
      <c r="E13" s="294"/>
      <c r="F13" s="294" t="s">
        <v>165</v>
      </c>
      <c r="G13" s="294"/>
      <c r="H13" s="294" t="s">
        <v>164</v>
      </c>
      <c r="I13" s="294"/>
      <c r="J13" s="294" t="s">
        <v>4</v>
      </c>
      <c r="K13" s="294" t="s">
        <v>150</v>
      </c>
      <c r="L13" s="294"/>
      <c r="M13" s="296"/>
    </row>
    <row r="14" spans="1:18" s="264" customFormat="1" ht="15" customHeight="1" x14ac:dyDescent="0.2">
      <c r="A14" s="40" t="s">
        <v>163</v>
      </c>
      <c r="B14" s="295" t="s">
        <v>4</v>
      </c>
      <c r="C14" s="295" t="s">
        <v>150</v>
      </c>
      <c r="D14" s="295" t="s">
        <v>4</v>
      </c>
      <c r="E14" s="295" t="s">
        <v>150</v>
      </c>
      <c r="F14" s="295" t="s">
        <v>4</v>
      </c>
      <c r="G14" s="295" t="s">
        <v>150</v>
      </c>
      <c r="H14" s="295" t="s">
        <v>4</v>
      </c>
      <c r="I14" s="295" t="s">
        <v>150</v>
      </c>
      <c r="J14" s="294"/>
      <c r="K14" s="294"/>
      <c r="L14" s="294"/>
      <c r="M14" s="293"/>
    </row>
    <row r="15" spans="1:18" s="264" customFormat="1" x14ac:dyDescent="0.2">
      <c r="A15" s="40" t="s">
        <v>162</v>
      </c>
      <c r="B15" s="64"/>
      <c r="C15" s="64"/>
      <c r="D15" s="64"/>
      <c r="E15" s="64"/>
      <c r="F15" s="64"/>
      <c r="G15" s="64"/>
      <c r="H15" s="64"/>
      <c r="I15" s="64"/>
      <c r="J15" s="64"/>
      <c r="K15" s="64"/>
      <c r="L15" s="266">
        <f>SUM(B15,D15,F15,H15,J15)</f>
        <v>0</v>
      </c>
      <c r="M15" s="265">
        <f>SUM(C15,E15,G15,I15,K15)</f>
        <v>0</v>
      </c>
    </row>
    <row r="16" spans="1:18" s="264" customFormat="1" x14ac:dyDescent="0.2">
      <c r="A16" s="40" t="s">
        <v>161</v>
      </c>
      <c r="B16" s="64"/>
      <c r="C16" s="64"/>
      <c r="D16" s="64"/>
      <c r="E16" s="64"/>
      <c r="F16" s="64"/>
      <c r="G16" s="64"/>
      <c r="H16" s="64"/>
      <c r="I16" s="64"/>
      <c r="J16" s="64"/>
      <c r="K16" s="64"/>
      <c r="L16" s="266">
        <f>SUM(B16,D16,F16,H16,J16)</f>
        <v>0</v>
      </c>
      <c r="M16" s="265">
        <f>SUM(C16,E16,G16,I16,K16)</f>
        <v>0</v>
      </c>
    </row>
    <row r="17" spans="1:13" s="264" customFormat="1" x14ac:dyDescent="0.2">
      <c r="A17" s="40" t="s">
        <v>160</v>
      </c>
      <c r="B17" s="64"/>
      <c r="C17" s="64"/>
      <c r="D17" s="64"/>
      <c r="E17" s="64"/>
      <c r="F17" s="64"/>
      <c r="G17" s="64"/>
      <c r="H17" s="64"/>
      <c r="I17" s="64"/>
      <c r="J17" s="64"/>
      <c r="K17" s="64"/>
      <c r="L17" s="266">
        <f>SUM(B17,D17,F17,H17,J17)</f>
        <v>0</v>
      </c>
      <c r="M17" s="265">
        <f>SUM(C17,E17,G17,I17,K17)</f>
        <v>0</v>
      </c>
    </row>
    <row r="18" spans="1:13" s="264" customFormat="1" x14ac:dyDescent="0.2">
      <c r="A18" s="40" t="s">
        <v>159</v>
      </c>
      <c r="B18" s="64"/>
      <c r="C18" s="64"/>
      <c r="D18" s="64"/>
      <c r="E18" s="64"/>
      <c r="F18" s="64"/>
      <c r="G18" s="64"/>
      <c r="H18" s="64"/>
      <c r="I18" s="64"/>
      <c r="J18" s="64"/>
      <c r="K18" s="64"/>
      <c r="L18" s="266">
        <f>SUM(B18,D18,F18,H18,J18)</f>
        <v>0</v>
      </c>
      <c r="M18" s="265">
        <f>SUM(C18,E18,G18,I18,K18)</f>
        <v>0</v>
      </c>
    </row>
    <row r="19" spans="1:13" s="264" customFormat="1" x14ac:dyDescent="0.2">
      <c r="A19" s="292" t="s">
        <v>158</v>
      </c>
      <c r="B19" s="64"/>
      <c r="C19" s="64"/>
      <c r="D19" s="64"/>
      <c r="E19" s="64"/>
      <c r="F19" s="64"/>
      <c r="G19" s="64"/>
      <c r="H19" s="64"/>
      <c r="I19" s="64"/>
      <c r="J19" s="64"/>
      <c r="K19" s="64"/>
      <c r="L19" s="266">
        <f>SUM(B19,D19,F19,H19,J19)</f>
        <v>0</v>
      </c>
      <c r="M19" s="265">
        <f>SUM(C19,E19,G19,I19,K19)</f>
        <v>0</v>
      </c>
    </row>
    <row r="20" spans="1:13" x14ac:dyDescent="0.2">
      <c r="A20" s="25" t="s">
        <v>4</v>
      </c>
      <c r="B20" s="266">
        <f>SUM(B15:B19)</f>
        <v>0</v>
      </c>
      <c r="C20" s="266">
        <f>SUM(C15:C19)</f>
        <v>0</v>
      </c>
      <c r="D20" s="266">
        <f>SUM(D15:D19)</f>
        <v>0</v>
      </c>
      <c r="E20" s="266">
        <f>SUM(E15:E19)</f>
        <v>0</v>
      </c>
      <c r="F20" s="266">
        <f>SUM(F15:F19)</f>
        <v>0</v>
      </c>
      <c r="G20" s="266">
        <f>SUM(G15:G19)</f>
        <v>0</v>
      </c>
      <c r="H20" s="266">
        <f>SUM(H15:H19)</f>
        <v>0</v>
      </c>
      <c r="I20" s="266">
        <f>SUM(I15:I19)</f>
        <v>0</v>
      </c>
      <c r="J20" s="266">
        <f>SUM(J15:J19)</f>
        <v>0</v>
      </c>
      <c r="K20" s="266">
        <f>SUM(K15:K19)</f>
        <v>0</v>
      </c>
      <c r="L20" s="266">
        <f>SUM(B20,D20,F20,H20,J20)</f>
        <v>0</v>
      </c>
      <c r="M20" s="265">
        <f>SUM(C20,E20,G20,I20,K20)</f>
        <v>0</v>
      </c>
    </row>
    <row r="21" spans="1:13" ht="15" customHeight="1" x14ac:dyDescent="0.2">
      <c r="A21" s="100" t="s">
        <v>169</v>
      </c>
      <c r="B21" s="300"/>
      <c r="C21" s="299"/>
      <c r="D21" s="299"/>
      <c r="E21" s="299"/>
      <c r="F21" s="299"/>
      <c r="G21" s="299"/>
      <c r="H21" s="299"/>
      <c r="I21" s="299"/>
      <c r="J21" s="299"/>
      <c r="K21" s="299"/>
      <c r="L21" s="299"/>
      <c r="M21" s="298"/>
    </row>
    <row r="22" spans="1:13" x14ac:dyDescent="0.2">
      <c r="A22" s="297"/>
      <c r="B22" s="294" t="s">
        <v>167</v>
      </c>
      <c r="C22" s="294"/>
      <c r="D22" s="294" t="s">
        <v>166</v>
      </c>
      <c r="E22" s="294"/>
      <c r="F22" s="294" t="s">
        <v>165</v>
      </c>
      <c r="G22" s="294"/>
      <c r="H22" s="294" t="s">
        <v>164</v>
      </c>
      <c r="I22" s="294"/>
      <c r="J22" s="294" t="s">
        <v>4</v>
      </c>
      <c r="K22" s="294" t="s">
        <v>150</v>
      </c>
      <c r="L22" s="294"/>
      <c r="M22" s="296"/>
    </row>
    <row r="23" spans="1:13" ht="15" customHeight="1" x14ac:dyDescent="0.2">
      <c r="A23" s="40" t="s">
        <v>163</v>
      </c>
      <c r="B23" s="295" t="s">
        <v>4</v>
      </c>
      <c r="C23" s="295" t="s">
        <v>150</v>
      </c>
      <c r="D23" s="295" t="s">
        <v>4</v>
      </c>
      <c r="E23" s="295" t="s">
        <v>150</v>
      </c>
      <c r="F23" s="295" t="s">
        <v>4</v>
      </c>
      <c r="G23" s="295" t="s">
        <v>150</v>
      </c>
      <c r="H23" s="295" t="s">
        <v>4</v>
      </c>
      <c r="I23" s="295" t="s">
        <v>150</v>
      </c>
      <c r="J23" s="294"/>
      <c r="K23" s="294"/>
      <c r="L23" s="294"/>
      <c r="M23" s="293"/>
    </row>
    <row r="24" spans="1:13" x14ac:dyDescent="0.2">
      <c r="A24" s="40" t="s">
        <v>162</v>
      </c>
      <c r="B24" s="64"/>
      <c r="C24" s="64"/>
      <c r="D24" s="64"/>
      <c r="E24" s="64"/>
      <c r="F24" s="64"/>
      <c r="G24" s="64"/>
      <c r="H24" s="64"/>
      <c r="I24" s="64"/>
      <c r="J24" s="64"/>
      <c r="K24" s="64"/>
      <c r="L24" s="266">
        <f>SUM(B24,D24,F24,H24,J24)</f>
        <v>0</v>
      </c>
      <c r="M24" s="265">
        <f>SUM(C24,E24,G24,I24,K24)</f>
        <v>0</v>
      </c>
    </row>
    <row r="25" spans="1:13" x14ac:dyDescent="0.2">
      <c r="A25" s="40" t="s">
        <v>161</v>
      </c>
      <c r="B25" s="64"/>
      <c r="C25" s="64"/>
      <c r="D25" s="64"/>
      <c r="E25" s="64"/>
      <c r="F25" s="64"/>
      <c r="G25" s="64"/>
      <c r="H25" s="64"/>
      <c r="I25" s="64"/>
      <c r="J25" s="64"/>
      <c r="K25" s="64"/>
      <c r="L25" s="266">
        <f>SUM(B25,D25,F25,H25,J25)</f>
        <v>0</v>
      </c>
      <c r="M25" s="265">
        <f>SUM(C25,E25,G25,I25,K25)</f>
        <v>0</v>
      </c>
    </row>
    <row r="26" spans="1:13" x14ac:dyDescent="0.2">
      <c r="A26" s="40" t="s">
        <v>160</v>
      </c>
      <c r="B26" s="64"/>
      <c r="C26" s="64"/>
      <c r="D26" s="64"/>
      <c r="E26" s="64"/>
      <c r="F26" s="64"/>
      <c r="G26" s="64"/>
      <c r="H26" s="64"/>
      <c r="I26" s="64"/>
      <c r="J26" s="64"/>
      <c r="K26" s="64"/>
      <c r="L26" s="266">
        <f>SUM(B26,D26,F26,H26,J26)</f>
        <v>0</v>
      </c>
      <c r="M26" s="265">
        <f>SUM(C26,E26,G26,I26,K26)</f>
        <v>0</v>
      </c>
    </row>
    <row r="27" spans="1:13" x14ac:dyDescent="0.2">
      <c r="A27" s="40" t="s">
        <v>159</v>
      </c>
      <c r="B27" s="64"/>
      <c r="C27" s="64"/>
      <c r="D27" s="64"/>
      <c r="E27" s="64"/>
      <c r="F27" s="64"/>
      <c r="G27" s="64"/>
      <c r="H27" s="64"/>
      <c r="I27" s="64"/>
      <c r="J27" s="64"/>
      <c r="K27" s="64"/>
      <c r="L27" s="266">
        <f>SUM(B27,D27,F27,H27,J27)</f>
        <v>0</v>
      </c>
      <c r="M27" s="265">
        <f>SUM(C27,E27,G27,I27,K27)</f>
        <v>0</v>
      </c>
    </row>
    <row r="28" spans="1:13" x14ac:dyDescent="0.2">
      <c r="A28" s="292" t="s">
        <v>158</v>
      </c>
      <c r="B28" s="64"/>
      <c r="C28" s="64"/>
      <c r="D28" s="64"/>
      <c r="E28" s="64"/>
      <c r="F28" s="64"/>
      <c r="G28" s="64"/>
      <c r="H28" s="64"/>
      <c r="I28" s="64"/>
      <c r="J28" s="64"/>
      <c r="K28" s="64"/>
      <c r="L28" s="266">
        <f>SUM(B28,D28,F28,H28,J28)</f>
        <v>0</v>
      </c>
      <c r="M28" s="265">
        <f>SUM(C28,E28,G28,I28,K28)</f>
        <v>0</v>
      </c>
    </row>
    <row r="29" spans="1:13" x14ac:dyDescent="0.2">
      <c r="A29" s="291" t="s">
        <v>4</v>
      </c>
      <c r="B29" s="266">
        <f>SUM(B24:B28)</f>
        <v>0</v>
      </c>
      <c r="C29" s="266">
        <f>SUM(C24:C28)</f>
        <v>0</v>
      </c>
      <c r="D29" s="266">
        <f>SUM(D24:D28)</f>
        <v>0</v>
      </c>
      <c r="E29" s="266">
        <f>SUM(E24:E28)</f>
        <v>0</v>
      </c>
      <c r="F29" s="266">
        <f>SUM(F24:F28)</f>
        <v>0</v>
      </c>
      <c r="G29" s="266">
        <f>SUM(G24:G28)</f>
        <v>0</v>
      </c>
      <c r="H29" s="266">
        <f>SUM(H24:H28)</f>
        <v>0</v>
      </c>
      <c r="I29" s="266">
        <f>SUM(I24:I28)</f>
        <v>0</v>
      </c>
      <c r="J29" s="266">
        <f>SUM(J24:J28)</f>
        <v>0</v>
      </c>
      <c r="K29" s="266">
        <f>SUM(K24:K28)</f>
        <v>0</v>
      </c>
      <c r="L29" s="266">
        <f>SUM(B29,D29,F29,H29,J29)</f>
        <v>0</v>
      </c>
      <c r="M29" s="265">
        <f>SUM(C29,E29,G29,I29,K29)</f>
        <v>0</v>
      </c>
    </row>
    <row r="30" spans="1:13" x14ac:dyDescent="0.2">
      <c r="A30" s="100" t="s">
        <v>168</v>
      </c>
      <c r="B30" s="300"/>
      <c r="C30" s="299"/>
      <c r="D30" s="299"/>
      <c r="E30" s="299"/>
      <c r="F30" s="299"/>
      <c r="G30" s="299"/>
      <c r="H30" s="299"/>
      <c r="I30" s="299"/>
      <c r="J30" s="299"/>
      <c r="K30" s="299"/>
      <c r="L30" s="299"/>
      <c r="M30" s="298"/>
    </row>
    <row r="31" spans="1:13" x14ac:dyDescent="0.2">
      <c r="A31" s="297"/>
      <c r="B31" s="294" t="s">
        <v>167</v>
      </c>
      <c r="C31" s="294"/>
      <c r="D31" s="294" t="s">
        <v>166</v>
      </c>
      <c r="E31" s="294"/>
      <c r="F31" s="294" t="s">
        <v>165</v>
      </c>
      <c r="G31" s="294"/>
      <c r="H31" s="294" t="s">
        <v>164</v>
      </c>
      <c r="I31" s="294"/>
      <c r="J31" s="294" t="s">
        <v>4</v>
      </c>
      <c r="K31" s="294" t="s">
        <v>150</v>
      </c>
      <c r="L31" s="294"/>
      <c r="M31" s="296"/>
    </row>
    <row r="32" spans="1:13" ht="12.75" customHeight="1" x14ac:dyDescent="0.2">
      <c r="A32" s="40" t="s">
        <v>163</v>
      </c>
      <c r="B32" s="295" t="s">
        <v>4</v>
      </c>
      <c r="C32" s="295" t="s">
        <v>150</v>
      </c>
      <c r="D32" s="295" t="s">
        <v>4</v>
      </c>
      <c r="E32" s="295" t="s">
        <v>150</v>
      </c>
      <c r="F32" s="295" t="s">
        <v>4</v>
      </c>
      <c r="G32" s="295" t="s">
        <v>150</v>
      </c>
      <c r="H32" s="295" t="s">
        <v>4</v>
      </c>
      <c r="I32" s="295" t="s">
        <v>150</v>
      </c>
      <c r="J32" s="294"/>
      <c r="K32" s="294"/>
      <c r="L32" s="294"/>
      <c r="M32" s="293"/>
    </row>
    <row r="33" spans="1:13" x14ac:dyDescent="0.2">
      <c r="A33" s="40" t="s">
        <v>162</v>
      </c>
      <c r="B33" s="64"/>
      <c r="C33" s="64"/>
      <c r="D33" s="64"/>
      <c r="E33" s="64"/>
      <c r="F33" s="64"/>
      <c r="G33" s="64"/>
      <c r="H33" s="64"/>
      <c r="I33" s="64"/>
      <c r="J33" s="64"/>
      <c r="K33" s="64"/>
      <c r="L33" s="266">
        <f>SUM(B33,D33,F33,H33,J33)</f>
        <v>0</v>
      </c>
      <c r="M33" s="265">
        <f>SUM(C33,E33,G33,I33,K33)</f>
        <v>0</v>
      </c>
    </row>
    <row r="34" spans="1:13" x14ac:dyDescent="0.2">
      <c r="A34" s="40" t="s">
        <v>161</v>
      </c>
      <c r="B34" s="64"/>
      <c r="C34" s="64"/>
      <c r="D34" s="64"/>
      <c r="E34" s="64"/>
      <c r="F34" s="64"/>
      <c r="G34" s="64"/>
      <c r="H34" s="64"/>
      <c r="I34" s="64"/>
      <c r="J34" s="64"/>
      <c r="K34" s="64"/>
      <c r="L34" s="266">
        <f>SUM(B34,D34,F34,H34,J34)</f>
        <v>0</v>
      </c>
      <c r="M34" s="265">
        <f>SUM(C34,E34,G34,I34,K34)</f>
        <v>0</v>
      </c>
    </row>
    <row r="35" spans="1:13" x14ac:dyDescent="0.2">
      <c r="A35" s="40" t="s">
        <v>160</v>
      </c>
      <c r="B35" s="64"/>
      <c r="C35" s="64"/>
      <c r="D35" s="64"/>
      <c r="E35" s="64"/>
      <c r="F35" s="64"/>
      <c r="G35" s="64"/>
      <c r="H35" s="64"/>
      <c r="I35" s="64"/>
      <c r="J35" s="64"/>
      <c r="K35" s="64"/>
      <c r="L35" s="266">
        <f>SUM(B35,D35,F35,H35,J35)</f>
        <v>0</v>
      </c>
      <c r="M35" s="265">
        <f>SUM(C35,E35,G35,I35,K35)</f>
        <v>0</v>
      </c>
    </row>
    <row r="36" spans="1:13" x14ac:dyDescent="0.2">
      <c r="A36" s="40" t="s">
        <v>159</v>
      </c>
      <c r="B36" s="64"/>
      <c r="C36" s="64"/>
      <c r="D36" s="64"/>
      <c r="E36" s="64"/>
      <c r="F36" s="64"/>
      <c r="G36" s="64"/>
      <c r="H36" s="64"/>
      <c r="I36" s="64"/>
      <c r="J36" s="64"/>
      <c r="K36" s="64"/>
      <c r="L36" s="266">
        <f>SUM(B36,D36,F36,H36,J36)</f>
        <v>0</v>
      </c>
      <c r="M36" s="265">
        <f>SUM(C36,E36,G36,I36,K36)</f>
        <v>0</v>
      </c>
    </row>
    <row r="37" spans="1:13" x14ac:dyDescent="0.2">
      <c r="A37" s="292" t="s">
        <v>158</v>
      </c>
      <c r="B37" s="64"/>
      <c r="C37" s="64"/>
      <c r="D37" s="64"/>
      <c r="E37" s="64"/>
      <c r="F37" s="64"/>
      <c r="G37" s="64"/>
      <c r="H37" s="64"/>
      <c r="I37" s="64"/>
      <c r="J37" s="64"/>
      <c r="K37" s="64"/>
      <c r="L37" s="266">
        <f>SUM(B37,D37,F37,H37,J37)</f>
        <v>0</v>
      </c>
      <c r="M37" s="265">
        <f>SUM(C37,E37,G37,I37,K37)</f>
        <v>0</v>
      </c>
    </row>
    <row r="38" spans="1:13" ht="13.5" thickBot="1" x14ac:dyDescent="0.25">
      <c r="A38" s="291" t="s">
        <v>4</v>
      </c>
      <c r="B38" s="266">
        <f>SUM(B33:B37)</f>
        <v>0</v>
      </c>
      <c r="C38" s="266">
        <f>SUM(C33:C37)</f>
        <v>0</v>
      </c>
      <c r="D38" s="266">
        <f>SUM(D33:D37)</f>
        <v>0</v>
      </c>
      <c r="E38" s="266">
        <f>SUM(E33:E37)</f>
        <v>0</v>
      </c>
      <c r="F38" s="266">
        <f>SUM(F33:F37)</f>
        <v>0</v>
      </c>
      <c r="G38" s="266">
        <f>SUM(G33:G37)</f>
        <v>0</v>
      </c>
      <c r="H38" s="266">
        <f>SUM(H33:H37)</f>
        <v>0</v>
      </c>
      <c r="I38" s="266">
        <f>SUM(I33:I37)</f>
        <v>0</v>
      </c>
      <c r="J38" s="266">
        <f>SUM(J33:J37)</f>
        <v>0</v>
      </c>
      <c r="K38" s="266">
        <f>SUM(K33:K37)</f>
        <v>0</v>
      </c>
      <c r="L38" s="266">
        <f>SUM(B38,D38,F38,H38,J38)</f>
        <v>0</v>
      </c>
      <c r="M38" s="265">
        <f>SUM(C38,E38,G38,I38,K38)</f>
        <v>0</v>
      </c>
    </row>
    <row r="39" spans="1:13" ht="13.5" thickBot="1" x14ac:dyDescent="0.25">
      <c r="A39" s="57" t="s">
        <v>54</v>
      </c>
      <c r="B39" s="290">
        <f>SUM(B11,B20,B29)</f>
        <v>10</v>
      </c>
      <c r="C39" s="290">
        <f>SUM(C11,C20,C29)</f>
        <v>2</v>
      </c>
      <c r="D39" s="290">
        <f>SUM(D11,D20,D29)</f>
        <v>14</v>
      </c>
      <c r="E39" s="290">
        <f>SUM(E11,E20,E29)</f>
        <v>4</v>
      </c>
      <c r="F39" s="290">
        <f>SUM(F11,F20,F29)</f>
        <v>7</v>
      </c>
      <c r="G39" s="290">
        <f>SUM(G11,G20,G29)</f>
        <v>3</v>
      </c>
      <c r="H39" s="290">
        <f>SUM(H11,H20,H29)</f>
        <v>56</v>
      </c>
      <c r="I39" s="290">
        <f>SUM(I11,I20,I29)</f>
        <v>20</v>
      </c>
      <c r="J39" s="290">
        <f>SUM(J11,J20,J29)</f>
        <v>12</v>
      </c>
      <c r="K39" s="290">
        <f>SUM(K11,K20,K29)</f>
        <v>7</v>
      </c>
      <c r="L39" s="290">
        <f>SUM(B39,D39,F39,H39,J39)</f>
        <v>99</v>
      </c>
      <c r="M39" s="289">
        <f>SUM(C39,E39,G39,I39,K39)</f>
        <v>36</v>
      </c>
    </row>
    <row r="40" spans="1:13" s="36" customFormat="1" x14ac:dyDescent="0.2">
      <c r="A40" s="2" t="s">
        <v>157</v>
      </c>
      <c r="B40" s="288"/>
      <c r="C40" s="288"/>
      <c r="D40" s="288"/>
      <c r="E40" s="288"/>
      <c r="F40" s="288"/>
      <c r="G40" s="288"/>
      <c r="H40" s="288"/>
      <c r="I40" s="288"/>
      <c r="J40" s="288"/>
      <c r="K40" s="288"/>
      <c r="L40" s="288"/>
      <c r="M40" s="288"/>
    </row>
    <row r="41" spans="1:13" s="36" customFormat="1" x14ac:dyDescent="0.2">
      <c r="A41" s="2"/>
      <c r="B41" s="288"/>
      <c r="C41" s="288"/>
      <c r="D41" s="288"/>
      <c r="E41" s="288"/>
      <c r="F41" s="288"/>
      <c r="G41" s="288"/>
      <c r="H41" s="288"/>
      <c r="I41" s="288"/>
      <c r="J41" s="288"/>
      <c r="K41" s="288"/>
      <c r="L41" s="288"/>
      <c r="M41" s="288"/>
    </row>
    <row r="42" spans="1:13" x14ac:dyDescent="0.2">
      <c r="A42" s="4" t="s">
        <v>156</v>
      </c>
    </row>
    <row r="43" spans="1:13" ht="15" customHeight="1" x14ac:dyDescent="0.2">
      <c r="A43" s="208" t="s">
        <v>155</v>
      </c>
      <c r="B43" s="208"/>
      <c r="C43" s="208"/>
      <c r="D43" s="208"/>
      <c r="E43" s="208"/>
      <c r="F43" s="208"/>
      <c r="G43" s="208"/>
      <c r="H43" s="208"/>
      <c r="I43" s="208"/>
      <c r="J43" s="208"/>
      <c r="K43" s="208"/>
      <c r="L43" s="208"/>
      <c r="M43" s="208"/>
    </row>
    <row r="44" spans="1:13" ht="15" customHeight="1" x14ac:dyDescent="0.2">
      <c r="A44" s="164" t="s">
        <v>154</v>
      </c>
      <c r="B44" s="164"/>
      <c r="C44" s="164"/>
      <c r="D44" s="164"/>
      <c r="E44" s="164"/>
      <c r="F44" s="164"/>
      <c r="G44" s="164"/>
      <c r="H44" s="164"/>
      <c r="I44" s="164"/>
      <c r="J44" s="164"/>
      <c r="K44" s="164"/>
      <c r="L44" s="164"/>
      <c r="M44" s="164"/>
    </row>
  </sheetData>
  <mergeCells count="41">
    <mergeCell ref="J31:J32"/>
    <mergeCell ref="K31:K32"/>
    <mergeCell ref="L31:L32"/>
    <mergeCell ref="M31:M32"/>
    <mergeCell ref="F4:G4"/>
    <mergeCell ref="H4:I4"/>
    <mergeCell ref="J4:J5"/>
    <mergeCell ref="A43:M43"/>
    <mergeCell ref="A44:M44"/>
    <mergeCell ref="B30:M30"/>
    <mergeCell ref="B31:C31"/>
    <mergeCell ref="D31:E31"/>
    <mergeCell ref="F31:G31"/>
    <mergeCell ref="H31:I31"/>
    <mergeCell ref="L22:L23"/>
    <mergeCell ref="B22:C22"/>
    <mergeCell ref="D22:E22"/>
    <mergeCell ref="F22:G22"/>
    <mergeCell ref="H22:I22"/>
    <mergeCell ref="J22:J23"/>
    <mergeCell ref="K22:K23"/>
    <mergeCell ref="H13:I13"/>
    <mergeCell ref="B3:L3"/>
    <mergeCell ref="B12:L12"/>
    <mergeCell ref="M4:M5"/>
    <mergeCell ref="M13:M14"/>
    <mergeCell ref="K4:K5"/>
    <mergeCell ref="J13:J14"/>
    <mergeCell ref="D13:E13"/>
    <mergeCell ref="B4:C4"/>
    <mergeCell ref="D4:E4"/>
    <mergeCell ref="A1:M1"/>
    <mergeCell ref="B21:M21"/>
    <mergeCell ref="M22:M23"/>
    <mergeCell ref="B2:I2"/>
    <mergeCell ref="J2:K2"/>
    <mergeCell ref="K13:K14"/>
    <mergeCell ref="B13:C13"/>
    <mergeCell ref="L4:L5"/>
    <mergeCell ref="L13:L14"/>
    <mergeCell ref="F13:G13"/>
  </mergeCells>
  <pageMargins left="0.7" right="0.7" top="0.75" bottom="0.75" header="0.3" footer="0.3"/>
  <pageSetup paperSize="9" scale="8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workbookViewId="0">
      <selection activeCell="A2" sqref="A2:A4"/>
    </sheetView>
  </sheetViews>
  <sheetFormatPr defaultRowHeight="15" x14ac:dyDescent="0.25"/>
  <cols>
    <col min="1" max="1" width="28.140625" style="2" customWidth="1"/>
    <col min="2" max="2" width="7.5703125" style="1" customWidth="1"/>
    <col min="3" max="3" width="10" style="1" customWidth="1"/>
    <col min="4" max="4" width="10.5703125" style="1" customWidth="1"/>
    <col min="5" max="5" width="8.85546875" style="1" customWidth="1"/>
    <col min="6" max="6" width="8.5703125" style="1" customWidth="1"/>
    <col min="7" max="7" width="13.28515625" style="1" customWidth="1"/>
    <col min="8" max="8" width="17" style="1" customWidth="1"/>
    <col min="9" max="9" width="14.85546875" style="1" customWidth="1"/>
    <col min="10" max="10" width="11.85546875" style="1" customWidth="1"/>
    <col min="11" max="14" width="9.140625" style="206"/>
    <col min="15" max="16384" width="9.140625" style="1"/>
  </cols>
  <sheetData>
    <row r="1" spans="1:15" ht="24" customHeight="1" thickBot="1" x14ac:dyDescent="0.3">
      <c r="A1" s="287" t="s">
        <v>191</v>
      </c>
      <c r="B1" s="352"/>
      <c r="C1" s="352"/>
      <c r="D1" s="352"/>
      <c r="E1" s="352"/>
      <c r="F1" s="352"/>
      <c r="G1" s="352"/>
      <c r="H1" s="352"/>
      <c r="I1" s="351"/>
      <c r="J1" s="350"/>
    </row>
    <row r="2" spans="1:15" s="5" customFormat="1" ht="38.25" customHeight="1" x14ac:dyDescent="0.2">
      <c r="A2" s="284" t="s">
        <v>91</v>
      </c>
      <c r="B2" s="155" t="s">
        <v>190</v>
      </c>
      <c r="C2" s="155" t="s">
        <v>189</v>
      </c>
      <c r="D2" s="349" t="s">
        <v>188</v>
      </c>
      <c r="E2" s="349" t="s">
        <v>187</v>
      </c>
      <c r="F2" s="349" t="s">
        <v>186</v>
      </c>
      <c r="G2" s="349" t="s">
        <v>185</v>
      </c>
      <c r="H2" s="348" t="s">
        <v>184</v>
      </c>
      <c r="I2" s="348" t="s">
        <v>183</v>
      </c>
      <c r="J2" s="347" t="s">
        <v>182</v>
      </c>
    </row>
    <row r="3" spans="1:15" s="5" customFormat="1" ht="26.25" customHeight="1" thickBot="1" x14ac:dyDescent="0.25">
      <c r="A3" s="180"/>
      <c r="B3" s="346"/>
      <c r="C3" s="346"/>
      <c r="D3" s="248"/>
      <c r="E3" s="248"/>
      <c r="F3" s="248"/>
      <c r="G3" s="248"/>
      <c r="H3" s="248"/>
      <c r="I3" s="248"/>
      <c r="J3" s="345"/>
    </row>
    <row r="4" spans="1:15" ht="15" customHeight="1" x14ac:dyDescent="0.2">
      <c r="A4" s="344" t="s">
        <v>168</v>
      </c>
      <c r="B4" s="343">
        <v>1</v>
      </c>
      <c r="C4" s="343">
        <v>3</v>
      </c>
      <c r="D4" s="343">
        <v>15</v>
      </c>
      <c r="E4" s="343">
        <v>19</v>
      </c>
      <c r="F4" s="343">
        <v>1</v>
      </c>
      <c r="G4" s="343">
        <v>9</v>
      </c>
      <c r="H4" s="327"/>
      <c r="I4" s="342">
        <v>8</v>
      </c>
      <c r="J4" s="341">
        <f>SUM(B4:I4)</f>
        <v>56</v>
      </c>
      <c r="K4" s="1"/>
      <c r="L4" s="1"/>
      <c r="M4" s="1"/>
      <c r="N4" s="1"/>
    </row>
    <row r="5" spans="1:15" ht="15" customHeight="1" thickBot="1" x14ac:dyDescent="0.25">
      <c r="A5" s="314" t="s">
        <v>177</v>
      </c>
      <c r="B5" s="340"/>
      <c r="C5" s="340">
        <v>1</v>
      </c>
      <c r="D5" s="340">
        <v>5</v>
      </c>
      <c r="E5" s="340">
        <v>2</v>
      </c>
      <c r="F5" s="340"/>
      <c r="G5" s="340">
        <v>1</v>
      </c>
      <c r="H5" s="324"/>
      <c r="I5" s="339">
        <v>1</v>
      </c>
      <c r="J5" s="338">
        <f>SUM(B5:I5)</f>
        <v>10</v>
      </c>
      <c r="K5" s="1"/>
      <c r="L5" s="1"/>
      <c r="M5" s="1"/>
      <c r="N5" s="1"/>
    </row>
    <row r="6" spans="1:15" ht="15" customHeight="1" x14ac:dyDescent="0.25">
      <c r="A6" s="337" t="s">
        <v>181</v>
      </c>
      <c r="B6" s="335"/>
      <c r="C6" s="335"/>
      <c r="D6" s="335"/>
      <c r="E6" s="335"/>
      <c r="F6" s="335"/>
      <c r="G6" s="336"/>
      <c r="H6" s="335"/>
      <c r="I6" s="334"/>
      <c r="J6" s="333">
        <f>SUM(B6:I6)</f>
        <v>0</v>
      </c>
    </row>
    <row r="7" spans="1:15" ht="15" customHeight="1" thickBot="1" x14ac:dyDescent="0.3">
      <c r="A7" s="332" t="s">
        <v>177</v>
      </c>
      <c r="B7" s="330"/>
      <c r="C7" s="330"/>
      <c r="D7" s="330"/>
      <c r="E7" s="330"/>
      <c r="F7" s="330"/>
      <c r="G7" s="331"/>
      <c r="H7" s="330"/>
      <c r="I7" s="329"/>
      <c r="J7" s="328">
        <f>SUM(B7:I7)</f>
        <v>0</v>
      </c>
    </row>
    <row r="8" spans="1:15" ht="15" customHeight="1" x14ac:dyDescent="0.25">
      <c r="A8" s="231" t="s">
        <v>180</v>
      </c>
      <c r="B8" s="326"/>
      <c r="C8" s="326"/>
      <c r="D8" s="326"/>
      <c r="E8" s="326"/>
      <c r="F8" s="326"/>
      <c r="G8" s="327"/>
      <c r="H8" s="326"/>
      <c r="I8" s="326"/>
      <c r="J8" s="325">
        <f>SUM(B8:I8)</f>
        <v>0</v>
      </c>
    </row>
    <row r="9" spans="1:15" ht="15" customHeight="1" thickBot="1" x14ac:dyDescent="0.3">
      <c r="A9" s="318" t="s">
        <v>177</v>
      </c>
      <c r="B9" s="323"/>
      <c r="C9" s="323"/>
      <c r="D9" s="323"/>
      <c r="E9" s="323"/>
      <c r="F9" s="323"/>
      <c r="G9" s="324"/>
      <c r="H9" s="323"/>
      <c r="I9" s="323"/>
      <c r="J9" s="312">
        <f>SUM(B9:I9)</f>
        <v>0</v>
      </c>
    </row>
    <row r="10" spans="1:15" ht="15" customHeight="1" x14ac:dyDescent="0.25">
      <c r="A10" s="224" t="s">
        <v>179</v>
      </c>
      <c r="B10" s="321">
        <f>SUM(B6,B8)</f>
        <v>0</v>
      </c>
      <c r="C10" s="321">
        <f>SUM(C6,C8)</f>
        <v>0</v>
      </c>
      <c r="D10" s="321">
        <f>SUM(D6,D8)</f>
        <v>0</v>
      </c>
      <c r="E10" s="321">
        <f>SUM(E6,E8)</f>
        <v>0</v>
      </c>
      <c r="F10" s="321">
        <f>SUM(F6,F8)</f>
        <v>0</v>
      </c>
      <c r="G10" s="322"/>
      <c r="H10" s="321">
        <f>SUM(H6,H8)</f>
        <v>0</v>
      </c>
      <c r="I10" s="320">
        <f>SUM(I6,I8)</f>
        <v>0</v>
      </c>
      <c r="J10" s="319">
        <f>SUM(J6,J8)</f>
        <v>0</v>
      </c>
    </row>
    <row r="11" spans="1:15" ht="15" customHeight="1" thickBot="1" x14ac:dyDescent="0.3">
      <c r="A11" s="318" t="s">
        <v>177</v>
      </c>
      <c r="B11" s="313">
        <f>SUM(B7,B9)</f>
        <v>0</v>
      </c>
      <c r="C11" s="313">
        <f>SUM(C7,C9)</f>
        <v>0</v>
      </c>
      <c r="D11" s="313">
        <f>SUM(D7,D9)</f>
        <v>0</v>
      </c>
      <c r="E11" s="313">
        <f>SUM(E7,E9)</f>
        <v>0</v>
      </c>
      <c r="F11" s="313">
        <f>SUM(F7,F9)</f>
        <v>0</v>
      </c>
      <c r="G11" s="313">
        <f>SUM(G7,G9)</f>
        <v>0</v>
      </c>
      <c r="H11" s="313">
        <f>SUM(H7,H9)</f>
        <v>0</v>
      </c>
      <c r="I11" s="317">
        <f>SUM(I7,I9)</f>
        <v>0</v>
      </c>
      <c r="J11" s="312">
        <f>SUM(J7,J9)</f>
        <v>0</v>
      </c>
      <c r="O11" s="36"/>
    </row>
    <row r="12" spans="1:15" ht="15" customHeight="1" x14ac:dyDescent="0.25">
      <c r="A12" s="44" t="s">
        <v>178</v>
      </c>
      <c r="B12" s="316">
        <f>B10+B4</f>
        <v>1</v>
      </c>
      <c r="C12" s="316">
        <f>C10+C4</f>
        <v>3</v>
      </c>
      <c r="D12" s="316">
        <f>D10+D4</f>
        <v>15</v>
      </c>
      <c r="E12" s="316">
        <f>E10+E4</f>
        <v>19</v>
      </c>
      <c r="F12" s="316">
        <f>F10+F4</f>
        <v>1</v>
      </c>
      <c r="G12" s="316">
        <f>G10+G4</f>
        <v>9</v>
      </c>
      <c r="H12" s="316">
        <f>H10+H4</f>
        <v>0</v>
      </c>
      <c r="I12" s="316">
        <f>I10+I4</f>
        <v>8</v>
      </c>
      <c r="J12" s="315">
        <f>J10+J4</f>
        <v>56</v>
      </c>
      <c r="O12" s="36"/>
    </row>
    <row r="13" spans="1:15" ht="15" customHeight="1" thickBot="1" x14ac:dyDescent="0.3">
      <c r="A13" s="314" t="s">
        <v>177</v>
      </c>
      <c r="B13" s="313">
        <f>B11+B5</f>
        <v>0</v>
      </c>
      <c r="C13" s="313">
        <f>C11+C5</f>
        <v>1</v>
      </c>
      <c r="D13" s="313">
        <f>D11+D5</f>
        <v>5</v>
      </c>
      <c r="E13" s="313">
        <f>E11+E5</f>
        <v>2</v>
      </c>
      <c r="F13" s="313">
        <f>F11+F5</f>
        <v>0</v>
      </c>
      <c r="G13" s="313">
        <f>G11+G5</f>
        <v>1</v>
      </c>
      <c r="H13" s="313">
        <f>H11+H5</f>
        <v>0</v>
      </c>
      <c r="I13" s="313">
        <f>I11+I5</f>
        <v>1</v>
      </c>
      <c r="J13" s="312">
        <f>J11+J5</f>
        <v>10</v>
      </c>
      <c r="O13" s="36"/>
    </row>
    <row r="14" spans="1:15" ht="15" customHeight="1" x14ac:dyDescent="0.2">
      <c r="A14" s="214"/>
      <c r="B14" s="193"/>
      <c r="C14" s="193"/>
      <c r="D14" s="193"/>
      <c r="E14" s="193"/>
      <c r="F14" s="193"/>
      <c r="G14" s="193"/>
      <c r="H14" s="193"/>
      <c r="I14" s="193"/>
      <c r="J14" s="193"/>
      <c r="K14" s="212"/>
      <c r="L14" s="212"/>
      <c r="M14" s="212"/>
      <c r="N14" s="212"/>
      <c r="O14" s="36"/>
    </row>
    <row r="15" spans="1:15" ht="15" customHeight="1" x14ac:dyDescent="0.2">
      <c r="A15" s="164" t="s">
        <v>176</v>
      </c>
      <c r="B15" s="164"/>
      <c r="C15" s="164"/>
      <c r="D15" s="164"/>
      <c r="E15" s="164"/>
      <c r="F15" s="164"/>
      <c r="G15" s="164"/>
      <c r="H15" s="164"/>
      <c r="I15" s="164"/>
      <c r="J15" s="164"/>
      <c r="K15" s="212"/>
      <c r="L15" s="212"/>
      <c r="M15" s="212"/>
      <c r="N15" s="212"/>
      <c r="O15" s="36"/>
    </row>
    <row r="16" spans="1:15" ht="15" customHeight="1" x14ac:dyDescent="0.2">
      <c r="A16" s="311" t="s">
        <v>175</v>
      </c>
      <c r="B16" s="311"/>
      <c r="C16" s="311"/>
      <c r="D16" s="311"/>
      <c r="E16" s="311"/>
      <c r="F16" s="311"/>
      <c r="G16" s="311"/>
      <c r="H16" s="311"/>
      <c r="I16" s="311"/>
      <c r="J16" s="311"/>
      <c r="K16" s="212"/>
      <c r="L16" s="212"/>
      <c r="M16" s="212"/>
      <c r="N16" s="212"/>
      <c r="O16" s="36"/>
    </row>
    <row r="17" spans="1:14" ht="15" customHeight="1" x14ac:dyDescent="0.2">
      <c r="A17" s="164" t="s">
        <v>174</v>
      </c>
      <c r="B17" s="164"/>
      <c r="C17" s="164"/>
      <c r="D17" s="164"/>
      <c r="E17" s="164"/>
      <c r="F17" s="164"/>
      <c r="G17" s="164"/>
      <c r="H17" s="164"/>
      <c r="I17" s="164"/>
      <c r="J17" s="164"/>
      <c r="K17" s="1"/>
      <c r="L17" s="1"/>
      <c r="M17" s="1"/>
      <c r="N17" s="1"/>
    </row>
    <row r="18" spans="1:14" ht="15" customHeight="1" x14ac:dyDescent="0.2">
      <c r="A18" s="1"/>
      <c r="K18" s="1"/>
      <c r="L18" s="1"/>
      <c r="M18" s="1"/>
      <c r="N18" s="1"/>
    </row>
    <row r="19" spans="1:14" ht="12.75" x14ac:dyDescent="0.2">
      <c r="A19" s="1"/>
      <c r="K19" s="1"/>
      <c r="L19" s="1"/>
      <c r="M19" s="1"/>
      <c r="N19" s="1"/>
    </row>
    <row r="20" spans="1:14" ht="12.75" x14ac:dyDescent="0.2">
      <c r="A20" s="1"/>
      <c r="K20" s="1"/>
      <c r="L20" s="1"/>
      <c r="M20" s="1"/>
      <c r="N20" s="1"/>
    </row>
    <row r="21" spans="1:14" ht="12.75" x14ac:dyDescent="0.2">
      <c r="A21" s="1"/>
      <c r="K21" s="1"/>
      <c r="L21" s="1"/>
      <c r="M21" s="1"/>
      <c r="N21" s="1"/>
    </row>
    <row r="22" spans="1:14" ht="12.75" x14ac:dyDescent="0.2">
      <c r="A22" s="1"/>
      <c r="K22" s="1"/>
      <c r="L22" s="1"/>
      <c r="M22" s="1"/>
      <c r="N22" s="1"/>
    </row>
    <row r="23" spans="1:14" ht="12.75" x14ac:dyDescent="0.2">
      <c r="A23" s="1"/>
      <c r="K23" s="1"/>
      <c r="L23" s="1"/>
      <c r="M23" s="1"/>
      <c r="N23" s="1"/>
    </row>
    <row r="24" spans="1:14" ht="12.75" x14ac:dyDescent="0.2">
      <c r="A24" s="1"/>
      <c r="K24" s="1"/>
      <c r="L24" s="1"/>
      <c r="M24" s="1"/>
      <c r="N24" s="1"/>
    </row>
    <row r="25" spans="1:14" ht="12.75" x14ac:dyDescent="0.2">
      <c r="A25" s="1"/>
      <c r="K25" s="1"/>
      <c r="L25" s="1"/>
      <c r="M25" s="1"/>
      <c r="N25" s="1"/>
    </row>
    <row r="26" spans="1:14" ht="12.75" x14ac:dyDescent="0.2">
      <c r="A26" s="1"/>
      <c r="K26" s="1"/>
      <c r="L26" s="1"/>
      <c r="M26" s="1"/>
      <c r="N26" s="1"/>
    </row>
  </sheetData>
  <mergeCells count="14">
    <mergeCell ref="G2:G3"/>
    <mergeCell ref="H2:H3"/>
    <mergeCell ref="I2:I3"/>
    <mergeCell ref="A15:J15"/>
    <mergeCell ref="A17:J17"/>
    <mergeCell ref="J2:J3"/>
    <mergeCell ref="A16:J16"/>
    <mergeCell ref="A1:J1"/>
    <mergeCell ref="A2:A3"/>
    <mergeCell ref="B2:B3"/>
    <mergeCell ref="C2:C3"/>
    <mergeCell ref="D2:D3"/>
    <mergeCell ref="E2:E3"/>
    <mergeCell ref="F2:F3"/>
  </mergeCells>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zoomScaleNormal="100" workbookViewId="0">
      <selection activeCell="A2" sqref="A2:A4"/>
    </sheetView>
  </sheetViews>
  <sheetFormatPr defaultRowHeight="12.75" x14ac:dyDescent="0.2"/>
  <cols>
    <col min="1" max="1" width="44.140625" style="2" customWidth="1"/>
    <col min="2" max="6" width="10.140625" style="1" customWidth="1"/>
    <col min="7" max="7" width="18" style="1" customWidth="1"/>
    <col min="8" max="8" width="14.28515625" style="1" customWidth="1"/>
    <col min="9" max="9" width="15.28515625" style="1" customWidth="1"/>
    <col min="10" max="10" width="14.28515625" style="1" customWidth="1"/>
    <col min="11" max="11" width="15.140625" style="1" customWidth="1"/>
    <col min="12" max="16384" width="9.140625" style="1"/>
  </cols>
  <sheetData>
    <row r="1" spans="1:11" ht="31.5" customHeight="1" x14ac:dyDescent="0.2">
      <c r="A1" s="165" t="s">
        <v>200</v>
      </c>
      <c r="B1" s="310"/>
      <c r="C1" s="310"/>
      <c r="D1" s="310"/>
      <c r="E1" s="310"/>
      <c r="F1" s="310"/>
      <c r="G1" s="310"/>
      <c r="H1" s="310"/>
      <c r="I1" s="310"/>
      <c r="J1" s="310"/>
      <c r="K1" s="309"/>
    </row>
    <row r="2" spans="1:11" s="5" customFormat="1" ht="18.75" customHeight="1" x14ac:dyDescent="0.2">
      <c r="A2" s="179" t="s">
        <v>91</v>
      </c>
      <c r="B2" s="145" t="s">
        <v>139</v>
      </c>
      <c r="C2" s="145"/>
      <c r="D2" s="145"/>
      <c r="E2" s="145"/>
      <c r="F2" s="145"/>
      <c r="G2" s="145"/>
      <c r="H2" s="141" t="s">
        <v>138</v>
      </c>
      <c r="I2" s="308"/>
      <c r="J2" s="308"/>
      <c r="K2" s="374" t="s">
        <v>137</v>
      </c>
    </row>
    <row r="3" spans="1:11" s="5" customFormat="1" ht="52.5" customHeight="1" thickBot="1" x14ac:dyDescent="0.25">
      <c r="A3" s="180"/>
      <c r="B3" s="129" t="s">
        <v>134</v>
      </c>
      <c r="C3" s="129" t="s">
        <v>133</v>
      </c>
      <c r="D3" s="129" t="s">
        <v>132</v>
      </c>
      <c r="E3" s="128" t="s">
        <v>131</v>
      </c>
      <c r="F3" s="129" t="s">
        <v>130</v>
      </c>
      <c r="G3" s="129" t="s">
        <v>151</v>
      </c>
      <c r="H3" s="129" t="s">
        <v>128</v>
      </c>
      <c r="I3" s="128" t="s">
        <v>127</v>
      </c>
      <c r="J3" s="129" t="s">
        <v>126</v>
      </c>
      <c r="K3" s="374"/>
    </row>
    <row r="4" spans="1:11" s="264" customFormat="1" x14ac:dyDescent="0.2">
      <c r="A4" s="344" t="s">
        <v>181</v>
      </c>
      <c r="B4" s="373"/>
      <c r="C4" s="371"/>
      <c r="D4" s="371"/>
      <c r="E4" s="371"/>
      <c r="F4" s="371"/>
      <c r="G4" s="371"/>
      <c r="H4" s="371"/>
      <c r="I4" s="371"/>
      <c r="J4" s="371"/>
      <c r="K4" s="370"/>
    </row>
    <row r="5" spans="1:11" s="264" customFormat="1" x14ac:dyDescent="0.2">
      <c r="A5" s="303" t="s">
        <v>199</v>
      </c>
      <c r="B5" s="368"/>
      <c r="C5" s="367"/>
      <c r="D5" s="367"/>
      <c r="E5" s="367"/>
      <c r="F5" s="367"/>
      <c r="G5" s="367"/>
      <c r="H5" s="367"/>
      <c r="I5" s="367"/>
      <c r="J5" s="367"/>
      <c r="K5" s="366"/>
    </row>
    <row r="6" spans="1:11" s="264" customFormat="1" x14ac:dyDescent="0.2">
      <c r="A6" s="303" t="s">
        <v>198</v>
      </c>
      <c r="B6" s="368"/>
      <c r="C6" s="367"/>
      <c r="D6" s="367"/>
      <c r="E6" s="367"/>
      <c r="F6" s="367"/>
      <c r="G6" s="367"/>
      <c r="H6" s="367"/>
      <c r="I6" s="367"/>
      <c r="J6" s="367"/>
      <c r="K6" s="366"/>
    </row>
    <row r="7" spans="1:11" s="264" customFormat="1" x14ac:dyDescent="0.2">
      <c r="A7" s="303" t="s">
        <v>197</v>
      </c>
      <c r="B7" s="368"/>
      <c r="C7" s="367"/>
      <c r="D7" s="367"/>
      <c r="E7" s="367"/>
      <c r="F7" s="367"/>
      <c r="G7" s="367"/>
      <c r="H7" s="367"/>
      <c r="I7" s="367"/>
      <c r="J7" s="367"/>
      <c r="K7" s="366"/>
    </row>
    <row r="8" spans="1:11" s="264" customFormat="1" x14ac:dyDescent="0.2">
      <c r="A8" s="303" t="s">
        <v>196</v>
      </c>
      <c r="B8" s="368">
        <v>1</v>
      </c>
      <c r="C8" s="367"/>
      <c r="D8" s="367">
        <v>2.7959000000000001</v>
      </c>
      <c r="E8" s="367">
        <v>1</v>
      </c>
      <c r="F8" s="367"/>
      <c r="G8" s="367"/>
      <c r="H8" s="367"/>
      <c r="I8" s="367"/>
      <c r="J8" s="367"/>
      <c r="K8" s="366">
        <v>1.8329</v>
      </c>
    </row>
    <row r="9" spans="1:11" s="264" customFormat="1" x14ac:dyDescent="0.2">
      <c r="A9" s="303" t="s">
        <v>195</v>
      </c>
      <c r="B9" s="368"/>
      <c r="C9" s="367">
        <v>1</v>
      </c>
      <c r="D9" s="367"/>
      <c r="E9" s="367"/>
      <c r="F9" s="367"/>
      <c r="G9" s="367"/>
      <c r="H9" s="367"/>
      <c r="I9" s="367"/>
      <c r="J9" s="367"/>
      <c r="K9" s="366"/>
    </row>
    <row r="10" spans="1:11" s="264" customFormat="1" x14ac:dyDescent="0.2">
      <c r="A10" s="303" t="s">
        <v>194</v>
      </c>
      <c r="B10" s="369"/>
      <c r="C10" s="367"/>
      <c r="D10" s="367">
        <v>1</v>
      </c>
      <c r="E10" s="367"/>
      <c r="F10" s="367"/>
      <c r="G10" s="367"/>
      <c r="H10" s="367"/>
      <c r="I10" s="367"/>
      <c r="J10" s="367"/>
      <c r="K10" s="366"/>
    </row>
    <row r="11" spans="1:11" s="264" customFormat="1" ht="13.5" customHeight="1" thickBot="1" x14ac:dyDescent="0.25">
      <c r="A11" s="303" t="s">
        <v>193</v>
      </c>
      <c r="B11" s="368"/>
      <c r="C11" s="367"/>
      <c r="D11" s="367"/>
      <c r="E11" s="367"/>
      <c r="F11" s="367"/>
      <c r="G11" s="367"/>
      <c r="H11" s="367"/>
      <c r="I11" s="367"/>
      <c r="J11" s="367"/>
      <c r="K11" s="366"/>
    </row>
    <row r="12" spans="1:11" s="264" customFormat="1" x14ac:dyDescent="0.2">
      <c r="A12" s="344" t="s">
        <v>180</v>
      </c>
      <c r="B12" s="373"/>
      <c r="C12" s="371"/>
      <c r="D12" s="371"/>
      <c r="E12" s="371"/>
      <c r="F12" s="371"/>
      <c r="G12" s="371"/>
      <c r="H12" s="371"/>
      <c r="I12" s="371"/>
      <c r="J12" s="371"/>
      <c r="K12" s="370"/>
    </row>
    <row r="13" spans="1:11" s="264" customFormat="1" x14ac:dyDescent="0.2">
      <c r="A13" s="303" t="s">
        <v>199</v>
      </c>
      <c r="B13" s="368"/>
      <c r="C13" s="367"/>
      <c r="D13" s="367"/>
      <c r="E13" s="367"/>
      <c r="F13" s="367"/>
      <c r="G13" s="367"/>
      <c r="H13" s="367"/>
      <c r="I13" s="367"/>
      <c r="J13" s="367"/>
      <c r="K13" s="366"/>
    </row>
    <row r="14" spans="1:11" s="264" customFormat="1" x14ac:dyDescent="0.2">
      <c r="A14" s="303" t="s">
        <v>198</v>
      </c>
      <c r="B14" s="368"/>
      <c r="C14" s="367"/>
      <c r="D14" s="367"/>
      <c r="E14" s="367"/>
      <c r="F14" s="367"/>
      <c r="G14" s="367"/>
      <c r="H14" s="367"/>
      <c r="I14" s="367"/>
      <c r="J14" s="367"/>
      <c r="K14" s="366"/>
    </row>
    <row r="15" spans="1:11" s="264" customFormat="1" x14ac:dyDescent="0.2">
      <c r="A15" s="303" t="s">
        <v>197</v>
      </c>
      <c r="B15" s="368"/>
      <c r="C15" s="367"/>
      <c r="D15" s="367"/>
      <c r="E15" s="367"/>
      <c r="F15" s="367"/>
      <c r="G15" s="367"/>
      <c r="H15" s="367"/>
      <c r="I15" s="367"/>
      <c r="J15" s="367"/>
      <c r="K15" s="366"/>
    </row>
    <row r="16" spans="1:11" s="264" customFormat="1" x14ac:dyDescent="0.2">
      <c r="A16" s="303" t="s">
        <v>196</v>
      </c>
      <c r="B16" s="368"/>
      <c r="C16" s="367"/>
      <c r="D16" s="367"/>
      <c r="E16" s="367"/>
      <c r="F16" s="367"/>
      <c r="G16" s="367"/>
      <c r="H16" s="367"/>
      <c r="I16" s="367"/>
      <c r="J16" s="367"/>
      <c r="K16" s="366"/>
    </row>
    <row r="17" spans="1:11" s="264" customFormat="1" x14ac:dyDescent="0.2">
      <c r="A17" s="303" t="s">
        <v>195</v>
      </c>
      <c r="B17" s="368"/>
      <c r="C17" s="367"/>
      <c r="D17" s="367"/>
      <c r="E17" s="367"/>
      <c r="F17" s="367"/>
      <c r="G17" s="367"/>
      <c r="H17" s="367"/>
      <c r="I17" s="367"/>
      <c r="J17" s="367"/>
      <c r="K17" s="366"/>
    </row>
    <row r="18" spans="1:11" s="264" customFormat="1" x14ac:dyDescent="0.2">
      <c r="A18" s="303" t="s">
        <v>194</v>
      </c>
      <c r="B18" s="369"/>
      <c r="C18" s="367"/>
      <c r="D18" s="367"/>
      <c r="E18" s="367"/>
      <c r="F18" s="367"/>
      <c r="G18" s="367"/>
      <c r="H18" s="367"/>
      <c r="I18" s="367"/>
      <c r="J18" s="367"/>
      <c r="K18" s="366"/>
    </row>
    <row r="19" spans="1:11" s="264" customFormat="1" ht="15" customHeight="1" thickBot="1" x14ac:dyDescent="0.25">
      <c r="A19" s="303" t="s">
        <v>193</v>
      </c>
      <c r="B19" s="368"/>
      <c r="C19" s="367"/>
      <c r="D19" s="367"/>
      <c r="E19" s="367"/>
      <c r="F19" s="367"/>
      <c r="G19" s="367"/>
      <c r="H19" s="367"/>
      <c r="I19" s="367"/>
      <c r="J19" s="367"/>
      <c r="K19" s="366"/>
    </row>
    <row r="20" spans="1:11" s="264" customFormat="1" ht="12.75" customHeight="1" x14ac:dyDescent="0.2">
      <c r="A20" s="231" t="s">
        <v>121</v>
      </c>
      <c r="B20" s="372"/>
      <c r="C20" s="371"/>
      <c r="D20" s="371"/>
      <c r="E20" s="371"/>
      <c r="F20" s="371"/>
      <c r="G20" s="371"/>
      <c r="H20" s="371"/>
      <c r="I20" s="371"/>
      <c r="J20" s="371"/>
      <c r="K20" s="370"/>
    </row>
    <row r="21" spans="1:11" s="264" customFormat="1" ht="15" customHeight="1" x14ac:dyDescent="0.2">
      <c r="A21" s="303" t="s">
        <v>199</v>
      </c>
      <c r="B21" s="368"/>
      <c r="C21" s="367"/>
      <c r="D21" s="367"/>
      <c r="E21" s="367"/>
      <c r="F21" s="367"/>
      <c r="G21" s="367"/>
      <c r="H21" s="367"/>
      <c r="I21" s="367"/>
      <c r="J21" s="367"/>
      <c r="K21" s="366"/>
    </row>
    <row r="22" spans="1:11" s="264" customFormat="1" ht="15" customHeight="1" x14ac:dyDescent="0.2">
      <c r="A22" s="303" t="s">
        <v>198</v>
      </c>
      <c r="B22" s="368"/>
      <c r="C22" s="367"/>
      <c r="D22" s="367"/>
      <c r="E22" s="367"/>
      <c r="F22" s="367"/>
      <c r="G22" s="367"/>
      <c r="H22" s="367"/>
      <c r="I22" s="367"/>
      <c r="J22" s="367"/>
      <c r="K22" s="366"/>
    </row>
    <row r="23" spans="1:11" s="264" customFormat="1" ht="15" customHeight="1" x14ac:dyDescent="0.2">
      <c r="A23" s="303" t="s">
        <v>197</v>
      </c>
      <c r="B23" s="368"/>
      <c r="C23" s="367"/>
      <c r="D23" s="367"/>
      <c r="E23" s="367"/>
      <c r="F23" s="367"/>
      <c r="G23" s="367"/>
      <c r="H23" s="367"/>
      <c r="I23" s="367"/>
      <c r="J23" s="367"/>
      <c r="K23" s="366"/>
    </row>
    <row r="24" spans="1:11" s="264" customFormat="1" ht="15" customHeight="1" x14ac:dyDescent="0.2">
      <c r="A24" s="303" t="s">
        <v>196</v>
      </c>
      <c r="B24" s="368"/>
      <c r="C24" s="367"/>
      <c r="D24" s="367"/>
      <c r="E24" s="367"/>
      <c r="F24" s="367"/>
      <c r="G24" s="367"/>
      <c r="H24" s="367"/>
      <c r="I24" s="367"/>
      <c r="J24" s="367"/>
      <c r="K24" s="366"/>
    </row>
    <row r="25" spans="1:11" s="264" customFormat="1" ht="15" customHeight="1" x14ac:dyDescent="0.2">
      <c r="A25" s="303" t="s">
        <v>195</v>
      </c>
      <c r="B25" s="368"/>
      <c r="C25" s="367"/>
      <c r="D25" s="367"/>
      <c r="E25" s="367"/>
      <c r="F25" s="367"/>
      <c r="G25" s="367"/>
      <c r="H25" s="367"/>
      <c r="I25" s="367"/>
      <c r="J25" s="367"/>
      <c r="K25" s="366"/>
    </row>
    <row r="26" spans="1:11" s="264" customFormat="1" ht="15" customHeight="1" x14ac:dyDescent="0.2">
      <c r="A26" s="303" t="s">
        <v>194</v>
      </c>
      <c r="B26" s="369"/>
      <c r="C26" s="367"/>
      <c r="D26" s="367"/>
      <c r="E26" s="367"/>
      <c r="F26" s="367"/>
      <c r="G26" s="367"/>
      <c r="H26" s="367"/>
      <c r="I26" s="367"/>
      <c r="J26" s="367"/>
      <c r="K26" s="366"/>
    </row>
    <row r="27" spans="1:11" s="264" customFormat="1" ht="15" customHeight="1" thickBot="1" x14ac:dyDescent="0.25">
      <c r="A27" s="303" t="s">
        <v>193</v>
      </c>
      <c r="B27" s="368"/>
      <c r="C27" s="367"/>
      <c r="D27" s="367"/>
      <c r="E27" s="367"/>
      <c r="F27" s="367"/>
      <c r="G27" s="367"/>
      <c r="H27" s="367"/>
      <c r="I27" s="367"/>
      <c r="J27" s="367"/>
      <c r="K27" s="366"/>
    </row>
    <row r="28" spans="1:11" x14ac:dyDescent="0.2">
      <c r="A28" s="365" t="s">
        <v>54</v>
      </c>
      <c r="B28" s="364"/>
      <c r="C28" s="343"/>
      <c r="D28" s="343"/>
      <c r="E28" s="343"/>
      <c r="F28" s="343"/>
      <c r="G28" s="343"/>
      <c r="H28" s="343"/>
      <c r="I28" s="343"/>
      <c r="J28" s="343"/>
      <c r="K28" s="341"/>
    </row>
    <row r="29" spans="1:11" x14ac:dyDescent="0.2">
      <c r="A29" s="303" t="s">
        <v>199</v>
      </c>
      <c r="B29" s="363"/>
      <c r="C29" s="10"/>
      <c r="D29" s="10"/>
      <c r="E29" s="10"/>
      <c r="F29" s="10"/>
      <c r="G29" s="10"/>
      <c r="H29" s="10"/>
      <c r="I29" s="10"/>
      <c r="J29" s="10"/>
      <c r="K29" s="362"/>
    </row>
    <row r="30" spans="1:11" x14ac:dyDescent="0.2">
      <c r="A30" s="303" t="s">
        <v>198</v>
      </c>
      <c r="B30" s="363"/>
      <c r="C30" s="10"/>
      <c r="D30" s="10"/>
      <c r="E30" s="10"/>
      <c r="F30" s="10"/>
      <c r="G30" s="10"/>
      <c r="H30" s="10"/>
      <c r="I30" s="10"/>
      <c r="J30" s="10"/>
      <c r="K30" s="362"/>
    </row>
    <row r="31" spans="1:11" x14ac:dyDescent="0.2">
      <c r="A31" s="303" t="s">
        <v>197</v>
      </c>
      <c r="B31" s="363"/>
      <c r="C31" s="10"/>
      <c r="D31" s="10"/>
      <c r="E31" s="10"/>
      <c r="F31" s="10"/>
      <c r="G31" s="10"/>
      <c r="H31" s="10"/>
      <c r="I31" s="10"/>
      <c r="J31" s="10"/>
      <c r="K31" s="362"/>
    </row>
    <row r="32" spans="1:11" x14ac:dyDescent="0.2">
      <c r="A32" s="303" t="s">
        <v>196</v>
      </c>
      <c r="B32" s="363">
        <v>1</v>
      </c>
      <c r="C32" s="10"/>
      <c r="D32" s="10">
        <v>2.7959000000000001</v>
      </c>
      <c r="E32" s="10">
        <v>1</v>
      </c>
      <c r="F32" s="10"/>
      <c r="G32" s="10"/>
      <c r="H32" s="10"/>
      <c r="I32" s="10"/>
      <c r="J32" s="10"/>
      <c r="K32" s="362">
        <v>1.833</v>
      </c>
    </row>
    <row r="33" spans="1:23" x14ac:dyDescent="0.2">
      <c r="A33" s="303" t="s">
        <v>195</v>
      </c>
      <c r="B33" s="363"/>
      <c r="C33" s="10">
        <v>1</v>
      </c>
      <c r="D33" s="10"/>
      <c r="E33" s="10"/>
      <c r="F33" s="10"/>
      <c r="G33" s="10"/>
      <c r="H33" s="10"/>
      <c r="I33" s="10"/>
      <c r="J33" s="10"/>
      <c r="K33" s="362"/>
    </row>
    <row r="34" spans="1:23" x14ac:dyDescent="0.2">
      <c r="A34" s="303" t="s">
        <v>194</v>
      </c>
      <c r="B34" s="361"/>
      <c r="C34" s="360"/>
      <c r="D34" s="360">
        <v>1</v>
      </c>
      <c r="E34" s="360"/>
      <c r="F34" s="360"/>
      <c r="G34" s="360"/>
      <c r="H34" s="360"/>
      <c r="I34" s="360"/>
      <c r="J34" s="360"/>
      <c r="K34" s="359">
        <v>1.19</v>
      </c>
    </row>
    <row r="35" spans="1:23" ht="14.25" customHeight="1" thickBot="1" x14ac:dyDescent="0.25">
      <c r="A35" s="358" t="s">
        <v>193</v>
      </c>
      <c r="B35" s="357"/>
      <c r="C35" s="60">
        <v>1</v>
      </c>
      <c r="D35" s="60">
        <v>1.4630000000000001</v>
      </c>
      <c r="E35" s="60"/>
      <c r="F35" s="60"/>
      <c r="G35" s="60"/>
      <c r="H35" s="60"/>
      <c r="I35" s="60"/>
      <c r="J35" s="60"/>
      <c r="K35" s="356">
        <v>1.19</v>
      </c>
    </row>
    <row r="36" spans="1:23" x14ac:dyDescent="0.2">
      <c r="B36" s="355"/>
    </row>
    <row r="37" spans="1:23" ht="12.75" customHeight="1" x14ac:dyDescent="0.2">
      <c r="A37" s="354" t="s">
        <v>65</v>
      </c>
      <c r="B37" s="354"/>
      <c r="C37" s="354"/>
      <c r="D37" s="354"/>
      <c r="E37" s="354"/>
      <c r="F37" s="354"/>
      <c r="G37" s="354"/>
      <c r="H37" s="354"/>
      <c r="I37" s="354"/>
      <c r="J37" s="354"/>
      <c r="K37" s="354"/>
    </row>
    <row r="38" spans="1:23" ht="15" customHeight="1" x14ac:dyDescent="0.2">
      <c r="A38" s="311" t="s">
        <v>117</v>
      </c>
      <c r="B38" s="311"/>
      <c r="C38" s="311"/>
      <c r="D38" s="311"/>
      <c r="E38" s="311"/>
      <c r="F38" s="311"/>
      <c r="G38" s="311"/>
      <c r="H38" s="311"/>
      <c r="I38" s="311"/>
      <c r="J38" s="311"/>
      <c r="K38" s="311"/>
    </row>
    <row r="39" spans="1:23" ht="45" customHeight="1" x14ac:dyDescent="0.2">
      <c r="A39" s="208" t="s">
        <v>141</v>
      </c>
      <c r="B39" s="208"/>
      <c r="C39" s="208"/>
      <c r="D39" s="208"/>
      <c r="E39" s="208"/>
      <c r="F39" s="208"/>
      <c r="G39" s="208"/>
      <c r="H39" s="208"/>
      <c r="I39" s="208"/>
      <c r="J39" s="208"/>
      <c r="K39" s="208"/>
      <c r="L39" s="209"/>
      <c r="M39" s="209"/>
      <c r="N39" s="209"/>
      <c r="O39" s="209"/>
      <c r="P39" s="209"/>
      <c r="Q39" s="209"/>
      <c r="R39" s="209"/>
      <c r="S39" s="209"/>
      <c r="T39" s="209"/>
      <c r="U39" s="209"/>
      <c r="V39" s="209"/>
    </row>
    <row r="40" spans="1:23" ht="30" customHeight="1" x14ac:dyDescent="0.2">
      <c r="A40" s="208" t="s">
        <v>115</v>
      </c>
      <c r="B40" s="208"/>
      <c r="C40" s="208"/>
      <c r="D40" s="208"/>
      <c r="E40" s="208"/>
      <c r="F40" s="208"/>
      <c r="G40" s="208"/>
      <c r="H40" s="208"/>
      <c r="I40" s="208"/>
      <c r="J40" s="208"/>
      <c r="K40" s="208"/>
      <c r="L40" s="209"/>
      <c r="M40" s="209"/>
      <c r="N40" s="209"/>
      <c r="O40" s="209"/>
      <c r="P40" s="209"/>
      <c r="Q40" s="209"/>
      <c r="R40" s="209"/>
      <c r="S40" s="209"/>
      <c r="T40" s="209"/>
      <c r="U40" s="209"/>
      <c r="V40" s="209"/>
      <c r="W40" s="209"/>
    </row>
    <row r="41" spans="1:23" x14ac:dyDescent="0.2">
      <c r="A41" s="208" t="s">
        <v>114</v>
      </c>
      <c r="B41" s="208"/>
      <c r="C41" s="208"/>
      <c r="D41" s="208"/>
      <c r="E41" s="208"/>
      <c r="F41" s="208"/>
      <c r="G41" s="208"/>
      <c r="H41" s="208"/>
      <c r="I41" s="208"/>
      <c r="J41" s="208"/>
      <c r="K41" s="208"/>
      <c r="L41" s="208"/>
      <c r="M41" s="208"/>
    </row>
    <row r="42" spans="1:23" ht="26.25" customHeight="1" x14ac:dyDescent="0.2">
      <c r="A42" s="311" t="s">
        <v>192</v>
      </c>
      <c r="B42" s="311"/>
      <c r="C42" s="311"/>
      <c r="D42" s="311"/>
      <c r="E42" s="311"/>
      <c r="F42" s="311"/>
      <c r="G42" s="311"/>
      <c r="H42" s="311"/>
      <c r="I42" s="311"/>
      <c r="J42" s="311"/>
      <c r="K42" s="311"/>
    </row>
    <row r="43" spans="1:23" x14ac:dyDescent="0.2">
      <c r="A43" s="207"/>
      <c r="B43" s="207"/>
      <c r="C43" s="207"/>
      <c r="D43" s="207"/>
      <c r="E43" s="207"/>
      <c r="F43" s="207"/>
      <c r="G43" s="207"/>
      <c r="H43" s="207"/>
      <c r="I43" s="207"/>
      <c r="J43" s="207"/>
      <c r="K43" s="207"/>
      <c r="L43" s="207"/>
    </row>
    <row r="44" spans="1:23" x14ac:dyDescent="0.2">
      <c r="B44" s="353"/>
    </row>
    <row r="45" spans="1:23" x14ac:dyDescent="0.2">
      <c r="B45" s="353"/>
    </row>
    <row r="46" spans="1:23" x14ac:dyDescent="0.2">
      <c r="B46" s="353"/>
    </row>
    <row r="47" spans="1:23" x14ac:dyDescent="0.2">
      <c r="B47" s="353"/>
    </row>
    <row r="48" spans="1:23" x14ac:dyDescent="0.2">
      <c r="B48" s="353"/>
    </row>
    <row r="49" spans="2:2" x14ac:dyDescent="0.2">
      <c r="B49" s="353"/>
    </row>
    <row r="50" spans="2:2" x14ac:dyDescent="0.2">
      <c r="B50" s="353"/>
    </row>
    <row r="51" spans="2:2" x14ac:dyDescent="0.2">
      <c r="B51" s="353"/>
    </row>
    <row r="52" spans="2:2" x14ac:dyDescent="0.2">
      <c r="B52" s="353"/>
    </row>
    <row r="53" spans="2:2" x14ac:dyDescent="0.2">
      <c r="B53" s="353"/>
    </row>
    <row r="54" spans="2:2" x14ac:dyDescent="0.2">
      <c r="B54" s="353"/>
    </row>
    <row r="55" spans="2:2" x14ac:dyDescent="0.2">
      <c r="B55" s="353"/>
    </row>
    <row r="56" spans="2:2" x14ac:dyDescent="0.2">
      <c r="B56" s="353"/>
    </row>
    <row r="57" spans="2:2" x14ac:dyDescent="0.2">
      <c r="B57" s="353"/>
    </row>
    <row r="58" spans="2:2" x14ac:dyDescent="0.2">
      <c r="B58" s="353"/>
    </row>
    <row r="59" spans="2:2" x14ac:dyDescent="0.2">
      <c r="B59" s="353"/>
    </row>
    <row r="60" spans="2:2" x14ac:dyDescent="0.2">
      <c r="B60" s="353"/>
    </row>
  </sheetData>
  <mergeCells count="12">
    <mergeCell ref="A39:K39"/>
    <mergeCell ref="A40:K40"/>
    <mergeCell ref="A41:M41"/>
    <mergeCell ref="A42:K42"/>
    <mergeCell ref="A43:L43"/>
    <mergeCell ref="A37:K37"/>
    <mergeCell ref="A38:K38"/>
    <mergeCell ref="A2:A3"/>
    <mergeCell ref="A1:K1"/>
    <mergeCell ref="B2:G2"/>
    <mergeCell ref="K2:K3"/>
    <mergeCell ref="H2:J2"/>
  </mergeCells>
  <pageMargins left="0.70866141732283472" right="0.70866141732283472" top="0.74803149606299213" bottom="0.74803149606299213" header="0.31496062992125984" footer="0.31496062992125984"/>
  <pageSetup paperSize="9" scale="55" orientation="landscape"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5"/>
  <sheetViews>
    <sheetView zoomScaleNormal="100" workbookViewId="0">
      <selection activeCell="A2" sqref="A2:A4"/>
    </sheetView>
  </sheetViews>
  <sheetFormatPr defaultRowHeight="12.75" x14ac:dyDescent="0.2"/>
  <cols>
    <col min="1" max="1" width="26.85546875" style="2" customWidth="1"/>
    <col min="2" max="2" width="7.42578125" style="1" customWidth="1"/>
    <col min="3" max="3" width="10.7109375" style="1" customWidth="1"/>
    <col min="4" max="4" width="16.85546875" style="1" customWidth="1"/>
    <col min="5" max="5" width="14.5703125" style="1" customWidth="1"/>
    <col min="6" max="16384" width="9.140625" style="1"/>
  </cols>
  <sheetData>
    <row r="1" spans="1:5" ht="42.75" customHeight="1" x14ac:dyDescent="0.2">
      <c r="A1" s="406" t="s">
        <v>216</v>
      </c>
      <c r="B1" s="405"/>
      <c r="C1" s="404"/>
      <c r="D1" s="404"/>
      <c r="E1" s="403"/>
    </row>
    <row r="2" spans="1:5" s="5" customFormat="1" ht="38.25" customHeight="1" x14ac:dyDescent="0.2">
      <c r="A2" s="14" t="s">
        <v>91</v>
      </c>
      <c r="B2" s="402" t="s">
        <v>215</v>
      </c>
      <c r="C2" s="401"/>
      <c r="D2" s="400"/>
      <c r="E2" s="399" t="s">
        <v>214</v>
      </c>
    </row>
    <row r="3" spans="1:5" s="5" customFormat="1" ht="15" customHeight="1" x14ac:dyDescent="0.2">
      <c r="A3" s="179"/>
      <c r="B3" s="398" t="s">
        <v>213</v>
      </c>
      <c r="C3" s="398"/>
      <c r="D3" s="394" t="s">
        <v>212</v>
      </c>
      <c r="E3" s="397"/>
    </row>
    <row r="4" spans="1:5" s="5" customFormat="1" ht="51" x14ac:dyDescent="0.2">
      <c r="A4" s="396"/>
      <c r="B4" s="395" t="s">
        <v>44</v>
      </c>
      <c r="C4" s="395" t="s">
        <v>211</v>
      </c>
      <c r="D4" s="394"/>
      <c r="E4" s="393"/>
    </row>
    <row r="5" spans="1:5" s="264" customFormat="1" x14ac:dyDescent="0.2">
      <c r="A5" s="56" t="s">
        <v>210</v>
      </c>
      <c r="B5" s="392"/>
      <c r="C5" s="391"/>
      <c r="D5" s="391"/>
      <c r="E5" s="390"/>
    </row>
    <row r="6" spans="1:5" s="264" customFormat="1" x14ac:dyDescent="0.2">
      <c r="A6" s="268" t="s">
        <v>208</v>
      </c>
      <c r="B6" s="389">
        <v>1</v>
      </c>
      <c r="C6" s="388"/>
      <c r="D6" s="388">
        <v>0</v>
      </c>
      <c r="E6" s="387">
        <v>70</v>
      </c>
    </row>
    <row r="7" spans="1:5" s="264" customFormat="1" x14ac:dyDescent="0.2">
      <c r="A7" s="268" t="s">
        <v>177</v>
      </c>
      <c r="B7" s="389"/>
      <c r="C7" s="388"/>
      <c r="D7" s="388"/>
      <c r="E7" s="387"/>
    </row>
    <row r="8" spans="1:5" s="264" customFormat="1" x14ac:dyDescent="0.2">
      <c r="A8" s="268" t="s">
        <v>207</v>
      </c>
      <c r="B8" s="368">
        <v>1</v>
      </c>
      <c r="C8" s="386">
        <v>0</v>
      </c>
      <c r="D8" s="386">
        <v>0</v>
      </c>
      <c r="E8" s="362">
        <v>53</v>
      </c>
    </row>
    <row r="9" spans="1:5" s="264" customFormat="1" x14ac:dyDescent="0.2">
      <c r="A9" s="268" t="s">
        <v>177</v>
      </c>
      <c r="B9" s="368"/>
      <c r="C9" s="386"/>
      <c r="D9" s="386"/>
      <c r="E9" s="362"/>
    </row>
    <row r="10" spans="1:5" s="264" customFormat="1" x14ac:dyDescent="0.2">
      <c r="A10" s="56" t="s">
        <v>209</v>
      </c>
      <c r="B10" s="392"/>
      <c r="C10" s="391"/>
      <c r="D10" s="391"/>
      <c r="E10" s="390"/>
    </row>
    <row r="11" spans="1:5" s="264" customFormat="1" x14ac:dyDescent="0.2">
      <c r="A11" s="268" t="s">
        <v>208</v>
      </c>
      <c r="B11" s="389"/>
      <c r="C11" s="388"/>
      <c r="D11" s="388"/>
      <c r="E11" s="387"/>
    </row>
    <row r="12" spans="1:5" s="264" customFormat="1" x14ac:dyDescent="0.2">
      <c r="A12" s="268" t="s">
        <v>177</v>
      </c>
      <c r="B12" s="389"/>
      <c r="C12" s="388"/>
      <c r="D12" s="388"/>
      <c r="E12" s="387"/>
    </row>
    <row r="13" spans="1:5" s="264" customFormat="1" x14ac:dyDescent="0.2">
      <c r="A13" s="268" t="s">
        <v>207</v>
      </c>
      <c r="B13" s="368"/>
      <c r="C13" s="386"/>
      <c r="D13" s="386"/>
      <c r="E13" s="362"/>
    </row>
    <row r="14" spans="1:5" s="264" customFormat="1" x14ac:dyDescent="0.2">
      <c r="A14" s="268" t="s">
        <v>177</v>
      </c>
      <c r="B14" s="368"/>
      <c r="C14" s="386"/>
      <c r="D14" s="386"/>
      <c r="E14" s="362"/>
    </row>
    <row r="15" spans="1:5" x14ac:dyDescent="0.2">
      <c r="A15" s="25" t="s">
        <v>206</v>
      </c>
      <c r="B15" s="382"/>
      <c r="C15" s="381"/>
      <c r="D15" s="381"/>
      <c r="E15" s="380"/>
    </row>
    <row r="16" spans="1:5" x14ac:dyDescent="0.2">
      <c r="A16" s="40" t="s">
        <v>177</v>
      </c>
      <c r="B16" s="385"/>
      <c r="C16" s="384"/>
      <c r="D16" s="384"/>
      <c r="E16" s="383"/>
    </row>
    <row r="17" spans="1:8" x14ac:dyDescent="0.2">
      <c r="A17" s="25" t="s">
        <v>205</v>
      </c>
      <c r="B17" s="382"/>
      <c r="C17" s="381"/>
      <c r="D17" s="381"/>
      <c r="E17" s="380"/>
    </row>
    <row r="18" spans="1:8" ht="13.5" thickBot="1" x14ac:dyDescent="0.25">
      <c r="A18" s="379" t="s">
        <v>177</v>
      </c>
      <c r="B18" s="378"/>
      <c r="C18" s="377"/>
      <c r="D18" s="377"/>
      <c r="E18" s="376"/>
    </row>
    <row r="20" spans="1:8" ht="38.25" customHeight="1" x14ac:dyDescent="0.2">
      <c r="A20" s="208" t="s">
        <v>204</v>
      </c>
      <c r="B20" s="208"/>
      <c r="C20" s="208"/>
      <c r="D20" s="208"/>
      <c r="E20" s="208"/>
      <c r="F20" s="209"/>
      <c r="G20" s="209"/>
      <c r="H20" s="209"/>
    </row>
    <row r="21" spans="1:8" ht="31.5" customHeight="1" x14ac:dyDescent="0.2">
      <c r="A21" s="208" t="s">
        <v>203</v>
      </c>
      <c r="B21" s="208"/>
      <c r="C21" s="208"/>
      <c r="D21" s="208"/>
      <c r="E21" s="208"/>
      <c r="F21" s="375"/>
      <c r="G21" s="375"/>
      <c r="H21" s="375"/>
    </row>
    <row r="22" spans="1:8" ht="31.5" customHeight="1" x14ac:dyDescent="0.2">
      <c r="A22" s="208" t="s">
        <v>202</v>
      </c>
      <c r="B22" s="208"/>
      <c r="C22" s="208"/>
      <c r="D22" s="208"/>
      <c r="E22" s="208"/>
      <c r="F22" s="375"/>
      <c r="G22" s="375"/>
      <c r="H22" s="375"/>
    </row>
    <row r="23" spans="1:8" x14ac:dyDescent="0.2">
      <c r="A23" s="159" t="s">
        <v>201</v>
      </c>
      <c r="B23" s="159"/>
      <c r="C23" s="159"/>
      <c r="D23" s="159"/>
      <c r="E23" s="159"/>
    </row>
    <row r="25" spans="1:8" x14ac:dyDescent="0.2">
      <c r="A25" s="304"/>
    </row>
  </sheetData>
  <mergeCells count="10">
    <mergeCell ref="A21:E21"/>
    <mergeCell ref="A23:E23"/>
    <mergeCell ref="A1:E1"/>
    <mergeCell ref="B2:D2"/>
    <mergeCell ref="B3:C3"/>
    <mergeCell ref="D3:D4"/>
    <mergeCell ref="A20:E20"/>
    <mergeCell ref="A3:A4"/>
    <mergeCell ref="E2:E4"/>
    <mergeCell ref="A22:E22"/>
  </mergeCells>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workbookViewId="0">
      <selection activeCell="A3" sqref="A3"/>
    </sheetView>
  </sheetViews>
  <sheetFormatPr defaultRowHeight="12.75" x14ac:dyDescent="0.2"/>
  <cols>
    <col min="1" max="1" width="22.7109375" style="2" customWidth="1"/>
    <col min="2" max="2" width="10.4257812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1" width="9.140625" style="1"/>
    <col min="12" max="12" width="4.7109375" style="1" customWidth="1"/>
    <col min="13" max="16384" width="9.140625" style="1"/>
  </cols>
  <sheetData>
    <row r="1" spans="1:11" ht="25.5" customHeight="1" x14ac:dyDescent="0.2">
      <c r="A1" s="137" t="s">
        <v>68</v>
      </c>
      <c r="B1" s="138"/>
      <c r="C1" s="138"/>
      <c r="D1" s="138"/>
      <c r="E1" s="138"/>
      <c r="F1" s="138"/>
      <c r="G1" s="138"/>
      <c r="H1" s="138"/>
      <c r="I1" s="138"/>
      <c r="J1" s="139"/>
      <c r="K1" s="140"/>
    </row>
    <row r="2" spans="1:11" s="5" customFormat="1" ht="38.25" customHeight="1" x14ac:dyDescent="0.2">
      <c r="A2" s="14" t="s">
        <v>91</v>
      </c>
      <c r="B2" s="7"/>
      <c r="C2" s="145" t="s">
        <v>0</v>
      </c>
      <c r="D2" s="145"/>
      <c r="E2" s="145" t="s">
        <v>2</v>
      </c>
      <c r="F2" s="145"/>
      <c r="G2" s="145" t="s">
        <v>1</v>
      </c>
      <c r="H2" s="145"/>
      <c r="I2" s="143" t="s">
        <v>3</v>
      </c>
      <c r="J2" s="144"/>
      <c r="K2" s="33" t="s">
        <v>4</v>
      </c>
    </row>
    <row r="3" spans="1:11" s="5" customFormat="1" ht="13.5" customHeight="1" thickBot="1" x14ac:dyDescent="0.25">
      <c r="A3" s="32"/>
      <c r="B3" s="34"/>
      <c r="C3" s="35" t="s">
        <v>23</v>
      </c>
      <c r="D3" s="35" t="s">
        <v>24</v>
      </c>
      <c r="E3" s="35" t="s">
        <v>23</v>
      </c>
      <c r="F3" s="35" t="s">
        <v>24</v>
      </c>
      <c r="G3" s="35" t="s">
        <v>23</v>
      </c>
      <c r="H3" s="35" t="s">
        <v>24</v>
      </c>
      <c r="I3" s="65" t="s">
        <v>23</v>
      </c>
      <c r="J3" s="65" t="s">
        <v>24</v>
      </c>
      <c r="K3" s="30"/>
    </row>
    <row r="4" spans="1:11" ht="38.25" x14ac:dyDescent="0.2">
      <c r="A4" s="56" t="s">
        <v>91</v>
      </c>
      <c r="B4" s="8"/>
      <c r="C4" s="130"/>
      <c r="D4" s="131"/>
      <c r="E4" s="131"/>
      <c r="F4" s="131"/>
      <c r="G4" s="131"/>
      <c r="H4" s="131"/>
      <c r="I4" s="131"/>
      <c r="J4" s="131"/>
      <c r="K4" s="132"/>
    </row>
    <row r="5" spans="1:11" ht="25.5" x14ac:dyDescent="0.2">
      <c r="A5" s="15" t="s">
        <v>10</v>
      </c>
      <c r="B5" s="12" t="s">
        <v>9</v>
      </c>
      <c r="C5" s="133"/>
      <c r="D5" s="134"/>
      <c r="E5" s="134"/>
      <c r="F5" s="134"/>
      <c r="G5" s="134"/>
      <c r="H5" s="134"/>
      <c r="I5" s="134"/>
      <c r="J5" s="134"/>
      <c r="K5" s="135"/>
    </row>
    <row r="6" spans="1:11" x14ac:dyDescent="0.2">
      <c r="A6" s="17" t="s">
        <v>5</v>
      </c>
      <c r="B6" s="9" t="s">
        <v>8</v>
      </c>
      <c r="C6" s="78"/>
      <c r="D6" s="78"/>
      <c r="E6" s="78"/>
      <c r="F6" s="78"/>
      <c r="G6" s="78"/>
      <c r="H6" s="78"/>
      <c r="I6" s="75"/>
      <c r="J6" s="79"/>
      <c r="K6" s="77">
        <f>SUM(C6:J6)</f>
        <v>0</v>
      </c>
    </row>
    <row r="7" spans="1:11" x14ac:dyDescent="0.2">
      <c r="A7" s="17" t="s">
        <v>11</v>
      </c>
      <c r="B7" s="11" t="s">
        <v>6</v>
      </c>
      <c r="C7" s="78"/>
      <c r="D7" s="78"/>
      <c r="E7" s="78"/>
      <c r="F7" s="78"/>
      <c r="G7" s="78"/>
      <c r="H7" s="78"/>
      <c r="I7" s="75"/>
      <c r="J7" s="79"/>
      <c r="K7" s="77">
        <f t="shared" ref="K7:K15" si="0">SUM(C7:J7)</f>
        <v>0</v>
      </c>
    </row>
    <row r="8" spans="1:11" ht="25.5" x14ac:dyDescent="0.2">
      <c r="A8" s="17" t="s">
        <v>12</v>
      </c>
      <c r="B8" s="11">
        <v>41.43</v>
      </c>
      <c r="C8" s="78"/>
      <c r="D8" s="78"/>
      <c r="E8" s="78"/>
      <c r="F8" s="78"/>
      <c r="G8" s="78"/>
      <c r="H8" s="78"/>
      <c r="I8" s="75"/>
      <c r="J8" s="79"/>
      <c r="K8" s="77">
        <f t="shared" si="0"/>
        <v>0</v>
      </c>
    </row>
    <row r="9" spans="1:11" ht="25.5" x14ac:dyDescent="0.2">
      <c r="A9" s="17" t="s">
        <v>13</v>
      </c>
      <c r="B9" s="11" t="s">
        <v>7</v>
      </c>
      <c r="C9" s="78"/>
      <c r="D9" s="78"/>
      <c r="E9" s="78"/>
      <c r="F9" s="78"/>
      <c r="G9" s="78"/>
      <c r="H9" s="78"/>
      <c r="I9" s="75"/>
      <c r="J9" s="79"/>
      <c r="K9" s="77">
        <f t="shared" si="0"/>
        <v>0</v>
      </c>
    </row>
    <row r="10" spans="1:11" ht="25.5" x14ac:dyDescent="0.2">
      <c r="A10" s="17" t="s">
        <v>14</v>
      </c>
      <c r="B10" s="11" t="s">
        <v>20</v>
      </c>
      <c r="C10" s="78"/>
      <c r="D10" s="78"/>
      <c r="E10" s="78"/>
      <c r="F10" s="78"/>
      <c r="G10" s="78"/>
      <c r="H10" s="78"/>
      <c r="I10" s="75"/>
      <c r="J10" s="79"/>
      <c r="K10" s="77">
        <f t="shared" si="0"/>
        <v>0</v>
      </c>
    </row>
    <row r="11" spans="1:11" x14ac:dyDescent="0.2">
      <c r="A11" s="17" t="s">
        <v>15</v>
      </c>
      <c r="B11" s="11">
        <v>62.65</v>
      </c>
      <c r="C11" s="78"/>
      <c r="D11" s="78"/>
      <c r="E11" s="78"/>
      <c r="F11" s="78"/>
      <c r="G11" s="78"/>
      <c r="H11" s="78"/>
      <c r="I11" s="75"/>
      <c r="J11" s="79"/>
      <c r="K11" s="77">
        <f t="shared" si="0"/>
        <v>0</v>
      </c>
    </row>
    <row r="12" spans="1:11" ht="25.5" x14ac:dyDescent="0.2">
      <c r="A12" s="17" t="s">
        <v>16</v>
      </c>
      <c r="B12" s="11">
        <v>68</v>
      </c>
      <c r="C12" s="78"/>
      <c r="D12" s="78"/>
      <c r="E12" s="78"/>
      <c r="F12" s="78"/>
      <c r="G12" s="78"/>
      <c r="H12" s="78"/>
      <c r="I12" s="75"/>
      <c r="J12" s="79"/>
      <c r="K12" s="77">
        <f t="shared" si="0"/>
        <v>0</v>
      </c>
    </row>
    <row r="13" spans="1:11" ht="25.5" x14ac:dyDescent="0.2">
      <c r="A13" s="17" t="s">
        <v>17</v>
      </c>
      <c r="B13" s="11">
        <v>74.75</v>
      </c>
      <c r="C13" s="78"/>
      <c r="D13" s="78"/>
      <c r="E13" s="78"/>
      <c r="F13" s="78"/>
      <c r="G13" s="78"/>
      <c r="H13" s="78"/>
      <c r="I13" s="75"/>
      <c r="J13" s="79"/>
      <c r="K13" s="77">
        <f t="shared" si="0"/>
        <v>0</v>
      </c>
    </row>
    <row r="14" spans="1:11" ht="25.5" x14ac:dyDescent="0.2">
      <c r="A14" s="17" t="s">
        <v>18</v>
      </c>
      <c r="B14" s="11">
        <v>77</v>
      </c>
      <c r="C14" s="78"/>
      <c r="D14" s="78"/>
      <c r="E14" s="78"/>
      <c r="F14" s="78"/>
      <c r="G14" s="78"/>
      <c r="H14" s="78"/>
      <c r="I14" s="75"/>
      <c r="J14" s="79"/>
      <c r="K14" s="77">
        <f t="shared" si="0"/>
        <v>0</v>
      </c>
    </row>
    <row r="15" spans="1:11" ht="26.25" thickBot="1" x14ac:dyDescent="0.25">
      <c r="A15" s="20" t="s">
        <v>19</v>
      </c>
      <c r="B15" s="21">
        <v>81.819999999999993</v>
      </c>
      <c r="C15" s="80"/>
      <c r="D15" s="80"/>
      <c r="E15" s="80"/>
      <c r="F15" s="80"/>
      <c r="G15" s="80">
        <v>1</v>
      </c>
      <c r="H15" s="80"/>
      <c r="I15" s="81"/>
      <c r="J15" s="82"/>
      <c r="K15" s="83">
        <f t="shared" si="0"/>
        <v>1</v>
      </c>
    </row>
    <row r="16" spans="1:11" ht="13.5" thickBot="1" x14ac:dyDescent="0.25">
      <c r="A16" s="57" t="s">
        <v>54</v>
      </c>
      <c r="B16" s="87" t="s">
        <v>53</v>
      </c>
      <c r="C16" s="58">
        <f>SUM(C6:C15)</f>
        <v>0</v>
      </c>
      <c r="D16" s="58">
        <f t="shared" ref="D16:J16" si="1">SUM(D6:D15)</f>
        <v>0</v>
      </c>
      <c r="E16" s="58">
        <f t="shared" si="1"/>
        <v>0</v>
      </c>
      <c r="F16" s="58">
        <f t="shared" si="1"/>
        <v>0</v>
      </c>
      <c r="G16" s="58">
        <f t="shared" si="1"/>
        <v>1</v>
      </c>
      <c r="H16" s="58">
        <f t="shared" si="1"/>
        <v>0</v>
      </c>
      <c r="I16" s="58">
        <f t="shared" si="1"/>
        <v>0</v>
      </c>
      <c r="J16" s="58">
        <f t="shared" si="1"/>
        <v>0</v>
      </c>
      <c r="K16" s="59">
        <f>SUM(K6:K15)</f>
        <v>1</v>
      </c>
    </row>
    <row r="18" spans="1:2" x14ac:dyDescent="0.2">
      <c r="A18" s="4" t="s">
        <v>63</v>
      </c>
    </row>
    <row r="19" spans="1:2" x14ac:dyDescent="0.2">
      <c r="A19" s="2" t="s">
        <v>21</v>
      </c>
      <c r="B19" s="4" t="s">
        <v>22</v>
      </c>
    </row>
  </sheetData>
  <mergeCells count="7">
    <mergeCell ref="C4:K4"/>
    <mergeCell ref="C5:K5"/>
    <mergeCell ref="A1:K1"/>
    <mergeCell ref="C2:D2"/>
    <mergeCell ref="E2:F2"/>
    <mergeCell ref="G2:H2"/>
    <mergeCell ref="I2:J2"/>
  </mergeCells>
  <pageMargins left="0.7" right="0.7" top="0.75" bottom="0.75" header="0.3" footer="0.3"/>
  <pageSetup paperSize="9" scale="81"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workbookViewId="0">
      <selection activeCell="A2" sqref="A2:A3"/>
    </sheetView>
  </sheetViews>
  <sheetFormatPr defaultColWidth="9.140625" defaultRowHeight="12.75" x14ac:dyDescent="0.2"/>
  <cols>
    <col min="1" max="1" width="22.7109375" style="2" customWidth="1"/>
    <col min="2" max="2" width="10.5703125" style="3" customWidth="1"/>
    <col min="3" max="3" width="11.42578125" style="1" customWidth="1"/>
    <col min="4" max="4" width="12" style="1" customWidth="1"/>
    <col min="5" max="5" width="24" style="1" customWidth="1"/>
    <col min="6" max="16384" width="9.140625" style="1"/>
  </cols>
  <sheetData>
    <row r="1" spans="1:16" ht="41.25" customHeight="1" x14ac:dyDescent="0.2">
      <c r="A1" s="417" t="s">
        <v>234</v>
      </c>
      <c r="B1" s="405"/>
      <c r="C1" s="405"/>
      <c r="D1" s="405"/>
      <c r="E1" s="403"/>
    </row>
    <row r="2" spans="1:16" s="5" customFormat="1" ht="38.25" customHeight="1" x14ac:dyDescent="0.2">
      <c r="A2" s="14" t="s">
        <v>91</v>
      </c>
      <c r="B2" s="416" t="s">
        <v>233</v>
      </c>
      <c r="C2" s="416"/>
      <c r="D2" s="129"/>
      <c r="E2" s="275" t="s">
        <v>4</v>
      </c>
    </row>
    <row r="3" spans="1:16" s="5" customFormat="1" ht="41.25" customHeight="1" x14ac:dyDescent="0.2">
      <c r="A3" s="14"/>
      <c r="B3" s="129" t="s">
        <v>4</v>
      </c>
      <c r="C3" s="6" t="s">
        <v>232</v>
      </c>
      <c r="D3" s="129" t="s">
        <v>231</v>
      </c>
      <c r="E3" s="275"/>
    </row>
    <row r="4" spans="1:16" ht="12.75" customHeight="1" x14ac:dyDescent="0.2">
      <c r="A4" s="17" t="s">
        <v>230</v>
      </c>
      <c r="B4" s="9"/>
      <c r="C4" s="10"/>
      <c r="D4" s="10">
        <v>4</v>
      </c>
      <c r="E4" s="414">
        <f>SUM(B4,D4)</f>
        <v>4</v>
      </c>
    </row>
    <row r="5" spans="1:16" ht="12.75" customHeight="1" x14ac:dyDescent="0.2">
      <c r="A5" s="17" t="s">
        <v>229</v>
      </c>
      <c r="B5" s="11"/>
      <c r="C5" s="10"/>
      <c r="D5" s="10">
        <v>74</v>
      </c>
      <c r="E5" s="414" t="s">
        <v>228</v>
      </c>
    </row>
    <row r="6" spans="1:16" ht="25.5" x14ac:dyDescent="0.2">
      <c r="A6" s="17" t="s">
        <v>227</v>
      </c>
      <c r="B6" s="11"/>
      <c r="C6" s="10"/>
      <c r="D6" s="10">
        <v>61</v>
      </c>
      <c r="E6" s="414">
        <f>SUM(B6,D6)</f>
        <v>61</v>
      </c>
    </row>
    <row r="7" spans="1:16" ht="38.25" x14ac:dyDescent="0.2">
      <c r="A7" s="17" t="s">
        <v>226</v>
      </c>
      <c r="B7" s="11"/>
      <c r="C7" s="10"/>
      <c r="D7" s="10">
        <v>2</v>
      </c>
      <c r="E7" s="414">
        <f>SUM(B7,D7)</f>
        <v>2</v>
      </c>
    </row>
    <row r="8" spans="1:16" ht="38.25" x14ac:dyDescent="0.2">
      <c r="A8" s="17" t="s">
        <v>225</v>
      </c>
      <c r="B8" s="11"/>
      <c r="C8" s="10"/>
      <c r="D8" s="415">
        <v>2</v>
      </c>
      <c r="E8" s="414">
        <f>SUM(B8,D8)</f>
        <v>2</v>
      </c>
    </row>
    <row r="9" spans="1:16" ht="13.5" thickBot="1" x14ac:dyDescent="0.25">
      <c r="A9" s="228" t="s">
        <v>224</v>
      </c>
      <c r="B9" s="413"/>
      <c r="C9" s="323"/>
      <c r="D9" s="412" t="s">
        <v>223</v>
      </c>
      <c r="E9" s="411">
        <f>SUM(B9,D9)</f>
        <v>0</v>
      </c>
    </row>
    <row r="10" spans="1:16" x14ac:dyDescent="0.2">
      <c r="A10" s="410"/>
      <c r="B10" s="409"/>
      <c r="C10" s="408"/>
      <c r="D10" s="408"/>
      <c r="E10" s="408"/>
    </row>
    <row r="11" spans="1:16" x14ac:dyDescent="0.2">
      <c r="A11" s="208" t="s">
        <v>222</v>
      </c>
      <c r="B11" s="208"/>
      <c r="C11" s="208"/>
      <c r="D11" s="208"/>
      <c r="E11" s="208"/>
    </row>
    <row r="12" spans="1:16" ht="50.25" customHeight="1" x14ac:dyDescent="0.2">
      <c r="A12" s="311" t="s">
        <v>221</v>
      </c>
      <c r="B12" s="311"/>
      <c r="C12" s="311"/>
      <c r="D12" s="311"/>
      <c r="E12" s="311"/>
    </row>
    <row r="13" spans="1:16" ht="38.25" customHeight="1" x14ac:dyDescent="0.2">
      <c r="A13" s="311" t="s">
        <v>220</v>
      </c>
      <c r="B13" s="311"/>
      <c r="C13" s="311"/>
      <c r="D13" s="311"/>
      <c r="E13" s="311"/>
    </row>
    <row r="14" spans="1:16" ht="30.75" customHeight="1" x14ac:dyDescent="0.2">
      <c r="A14" s="208" t="s">
        <v>219</v>
      </c>
      <c r="B14" s="208"/>
      <c r="C14" s="208"/>
      <c r="D14" s="208"/>
      <c r="E14" s="208"/>
      <c r="F14" s="209"/>
      <c r="G14" s="209"/>
      <c r="H14" s="209"/>
      <c r="I14" s="209"/>
      <c r="J14" s="209"/>
      <c r="K14" s="209"/>
      <c r="L14" s="209"/>
      <c r="M14" s="209"/>
      <c r="N14" s="209"/>
      <c r="O14" s="209"/>
      <c r="P14" s="36"/>
    </row>
    <row r="15" spans="1:16" ht="30" customHeight="1" x14ac:dyDescent="0.2">
      <c r="A15" s="208" t="s">
        <v>218</v>
      </c>
      <c r="B15" s="208"/>
      <c r="C15" s="208"/>
      <c r="D15" s="208"/>
      <c r="E15" s="208"/>
      <c r="F15" s="209"/>
      <c r="G15" s="209"/>
      <c r="H15" s="209"/>
      <c r="I15" s="209"/>
      <c r="J15" s="209"/>
      <c r="K15" s="209"/>
      <c r="L15" s="209"/>
      <c r="M15" s="209"/>
      <c r="N15" s="209"/>
      <c r="O15" s="209"/>
      <c r="P15" s="36"/>
    </row>
    <row r="16" spans="1:16" ht="30" customHeight="1" x14ac:dyDescent="0.2">
      <c r="A16" s="407" t="s">
        <v>217</v>
      </c>
      <c r="B16" s="407"/>
      <c r="C16" s="407"/>
      <c r="D16" s="407"/>
      <c r="E16" s="407"/>
      <c r="F16" s="41"/>
    </row>
  </sheetData>
  <mergeCells count="9">
    <mergeCell ref="A14:E14"/>
    <mergeCell ref="A15:E15"/>
    <mergeCell ref="A16:E16"/>
    <mergeCell ref="A1:E1"/>
    <mergeCell ref="B2:C2"/>
    <mergeCell ref="E2:E3"/>
    <mergeCell ref="A11:E11"/>
    <mergeCell ref="A12:E12"/>
    <mergeCell ref="A13:E13"/>
  </mergeCells>
  <pageMargins left="0.7" right="0.7" top="0.75" bottom="0.75" header="0.3" footer="0.3"/>
  <pageSetup paperSize="9" fitToWidth="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8"/>
  <sheetViews>
    <sheetView zoomScaleNormal="100" workbookViewId="0">
      <selection activeCell="A2" sqref="A2:A3"/>
    </sheetView>
  </sheetViews>
  <sheetFormatPr defaultColWidth="9.140625" defaultRowHeight="12.75" x14ac:dyDescent="0.2"/>
  <cols>
    <col min="1" max="1" width="51.85546875" style="2" customWidth="1"/>
    <col min="2" max="2" width="13" style="2" bestFit="1" customWidth="1"/>
    <col min="3" max="3" width="13" style="2" customWidth="1"/>
    <col min="4" max="4" width="11.28515625" style="2" customWidth="1"/>
    <col min="5" max="8" width="15.42578125" style="2" customWidth="1"/>
    <col min="9" max="16384" width="9.140625" style="1"/>
  </cols>
  <sheetData>
    <row r="1" spans="1:10" ht="42" customHeight="1" x14ac:dyDescent="0.25">
      <c r="A1" s="461" t="s">
        <v>505</v>
      </c>
      <c r="B1" s="460"/>
      <c r="C1" s="460"/>
      <c r="D1" s="460"/>
      <c r="E1" s="460"/>
      <c r="F1" s="460"/>
      <c r="G1" s="460"/>
      <c r="H1" s="460"/>
      <c r="I1" s="459"/>
      <c r="J1" s="458"/>
    </row>
    <row r="2" spans="1:10" s="264" customFormat="1" ht="38.25" customHeight="1" thickBot="1" x14ac:dyDescent="0.25">
      <c r="A2" s="457" t="s">
        <v>91</v>
      </c>
      <c r="B2" s="456" t="s">
        <v>504</v>
      </c>
      <c r="C2" s="455"/>
      <c r="D2" s="453" t="s">
        <v>503</v>
      </c>
      <c r="E2" s="454" t="s">
        <v>502</v>
      </c>
      <c r="F2" s="453" t="s">
        <v>501</v>
      </c>
      <c r="G2" s="454" t="s">
        <v>500</v>
      </c>
      <c r="H2" s="453" t="s">
        <v>499</v>
      </c>
      <c r="I2" s="452" t="s">
        <v>498</v>
      </c>
    </row>
    <row r="3" spans="1:10" s="264" customFormat="1" ht="38.25" customHeight="1" x14ac:dyDescent="0.2">
      <c r="A3" s="451" t="s">
        <v>497</v>
      </c>
      <c r="B3" s="450" t="s">
        <v>44</v>
      </c>
      <c r="C3" s="449" t="s">
        <v>496</v>
      </c>
      <c r="D3" s="447"/>
      <c r="E3" s="448"/>
      <c r="F3" s="447"/>
      <c r="G3" s="448"/>
      <c r="H3" s="447"/>
      <c r="I3" s="446"/>
    </row>
    <row r="4" spans="1:10" s="264" customFormat="1" x14ac:dyDescent="0.2">
      <c r="A4" s="433" t="s">
        <v>495</v>
      </c>
      <c r="B4" s="444"/>
      <c r="C4" s="445"/>
      <c r="D4" s="442"/>
      <c r="E4" s="441"/>
      <c r="F4" s="439"/>
      <c r="G4" s="441"/>
      <c r="H4" s="439"/>
      <c r="I4" s="425">
        <f>SUM(B4,D4:H4)</f>
        <v>0</v>
      </c>
    </row>
    <row r="5" spans="1:10" s="264" customFormat="1" x14ac:dyDescent="0.2">
      <c r="A5" s="433" t="s">
        <v>494</v>
      </c>
      <c r="B5" s="444"/>
      <c r="C5" s="443"/>
      <c r="D5" s="442"/>
      <c r="E5" s="441"/>
      <c r="F5" s="439"/>
      <c r="G5" s="440"/>
      <c r="H5" s="439"/>
      <c r="I5" s="425">
        <f>SUM(B5,D5:H5)</f>
        <v>0</v>
      </c>
    </row>
    <row r="6" spans="1:10" s="264" customFormat="1" x14ac:dyDescent="0.2">
      <c r="A6" s="433" t="s">
        <v>493</v>
      </c>
      <c r="B6" s="444"/>
      <c r="C6" s="443"/>
      <c r="D6" s="442"/>
      <c r="E6" s="441"/>
      <c r="F6" s="439"/>
      <c r="G6" s="440"/>
      <c r="H6" s="439"/>
      <c r="I6" s="425">
        <f>SUM(B6,D6:H6)</f>
        <v>0</v>
      </c>
    </row>
    <row r="7" spans="1:10" s="264" customFormat="1" x14ac:dyDescent="0.2">
      <c r="A7" s="433" t="s">
        <v>492</v>
      </c>
      <c r="B7" s="444"/>
      <c r="C7" s="443"/>
      <c r="D7" s="442"/>
      <c r="E7" s="441"/>
      <c r="F7" s="439"/>
      <c r="G7" s="440"/>
      <c r="H7" s="439"/>
      <c r="I7" s="425">
        <f>SUM(B7,D7:H7)</f>
        <v>0</v>
      </c>
    </row>
    <row r="8" spans="1:10" s="264" customFormat="1" x14ac:dyDescent="0.2">
      <c r="A8" s="433" t="s">
        <v>491</v>
      </c>
      <c r="B8" s="444"/>
      <c r="C8" s="443"/>
      <c r="D8" s="442"/>
      <c r="E8" s="441"/>
      <c r="F8" s="439"/>
      <c r="G8" s="440"/>
      <c r="H8" s="439"/>
      <c r="I8" s="425">
        <f>SUM(B8,D8:H8)</f>
        <v>0</v>
      </c>
    </row>
    <row r="9" spans="1:10" s="264" customFormat="1" x14ac:dyDescent="0.2">
      <c r="A9" s="433" t="s">
        <v>490</v>
      </c>
      <c r="B9" s="444"/>
      <c r="C9" s="443"/>
      <c r="D9" s="442"/>
      <c r="E9" s="441"/>
      <c r="F9" s="439"/>
      <c r="G9" s="440"/>
      <c r="H9" s="439"/>
      <c r="I9" s="425">
        <f>SUM(B9,D9:H9)</f>
        <v>0</v>
      </c>
    </row>
    <row r="10" spans="1:10" s="264" customFormat="1" x14ac:dyDescent="0.2">
      <c r="A10" s="433" t="s">
        <v>489</v>
      </c>
      <c r="B10" s="444"/>
      <c r="C10" s="443"/>
      <c r="D10" s="442"/>
      <c r="E10" s="441"/>
      <c r="F10" s="439"/>
      <c r="G10" s="440"/>
      <c r="H10" s="439"/>
      <c r="I10" s="425">
        <f>SUM(B10,D10:H10)</f>
        <v>0</v>
      </c>
    </row>
    <row r="11" spans="1:10" s="264" customFormat="1" x14ac:dyDescent="0.2">
      <c r="A11" s="433" t="s">
        <v>488</v>
      </c>
      <c r="B11" s="444"/>
      <c r="C11" s="443"/>
      <c r="D11" s="442"/>
      <c r="E11" s="441"/>
      <c r="F11" s="439"/>
      <c r="G11" s="440"/>
      <c r="H11" s="439"/>
      <c r="I11" s="425">
        <f>SUM(B11,D11:H11)</f>
        <v>0</v>
      </c>
    </row>
    <row r="12" spans="1:10" s="264" customFormat="1" x14ac:dyDescent="0.2">
      <c r="A12" s="433" t="s">
        <v>487</v>
      </c>
      <c r="B12" s="444"/>
      <c r="C12" s="443"/>
      <c r="D12" s="442"/>
      <c r="E12" s="441"/>
      <c r="F12" s="439"/>
      <c r="G12" s="440"/>
      <c r="H12" s="439"/>
      <c r="I12" s="425">
        <f>SUM(B12,D12:H12)</f>
        <v>0</v>
      </c>
    </row>
    <row r="13" spans="1:10" s="264" customFormat="1" x14ac:dyDescent="0.2">
      <c r="A13" s="433" t="s">
        <v>486</v>
      </c>
      <c r="B13" s="444"/>
      <c r="C13" s="443"/>
      <c r="D13" s="442"/>
      <c r="E13" s="441"/>
      <c r="F13" s="439"/>
      <c r="G13" s="440"/>
      <c r="H13" s="439"/>
      <c r="I13" s="425">
        <f>SUM(B13,D13:H13)</f>
        <v>0</v>
      </c>
    </row>
    <row r="14" spans="1:10" s="264" customFormat="1" x14ac:dyDescent="0.2">
      <c r="A14" s="433" t="s">
        <v>485</v>
      </c>
      <c r="B14" s="444"/>
      <c r="C14" s="443"/>
      <c r="D14" s="442"/>
      <c r="E14" s="441"/>
      <c r="F14" s="439"/>
      <c r="G14" s="440"/>
      <c r="H14" s="439"/>
      <c r="I14" s="425">
        <f>SUM(B14,D14:H14)</f>
        <v>0</v>
      </c>
    </row>
    <row r="15" spans="1:10" s="264" customFormat="1" x14ac:dyDescent="0.2">
      <c r="A15" s="433" t="s">
        <v>484</v>
      </c>
      <c r="B15" s="444"/>
      <c r="C15" s="443"/>
      <c r="D15" s="442"/>
      <c r="E15" s="441"/>
      <c r="F15" s="439"/>
      <c r="G15" s="440"/>
      <c r="H15" s="439"/>
      <c r="I15" s="425">
        <f>SUM(B15,D15:H15)</f>
        <v>0</v>
      </c>
    </row>
    <row r="16" spans="1:10" s="264" customFormat="1" x14ac:dyDescent="0.2">
      <c r="A16" s="433" t="s">
        <v>483</v>
      </c>
      <c r="B16" s="444"/>
      <c r="C16" s="443"/>
      <c r="D16" s="442"/>
      <c r="E16" s="441"/>
      <c r="F16" s="439"/>
      <c r="G16" s="440"/>
      <c r="H16" s="439"/>
      <c r="I16" s="425">
        <f>SUM(B16,D16:H16)</f>
        <v>0</v>
      </c>
    </row>
    <row r="17" spans="1:9" s="264" customFormat="1" x14ac:dyDescent="0.2">
      <c r="A17" s="433" t="s">
        <v>482</v>
      </c>
      <c r="B17" s="444"/>
      <c r="C17" s="443"/>
      <c r="D17" s="442"/>
      <c r="E17" s="441"/>
      <c r="F17" s="439"/>
      <c r="G17" s="440"/>
      <c r="H17" s="439"/>
      <c r="I17" s="425">
        <f>SUM(B17,D17:H17)</f>
        <v>0</v>
      </c>
    </row>
    <row r="18" spans="1:9" s="264" customFormat="1" x14ac:dyDescent="0.2">
      <c r="A18" s="433" t="s">
        <v>481</v>
      </c>
      <c r="B18" s="444"/>
      <c r="C18" s="443"/>
      <c r="D18" s="442"/>
      <c r="E18" s="441"/>
      <c r="F18" s="439"/>
      <c r="G18" s="440"/>
      <c r="H18" s="439"/>
      <c r="I18" s="425">
        <f>SUM(B18,D18:H18)</f>
        <v>0</v>
      </c>
    </row>
    <row r="19" spans="1:9" s="264" customFormat="1" x14ac:dyDescent="0.2">
      <c r="A19" s="433" t="s">
        <v>480</v>
      </c>
      <c r="B19" s="444"/>
      <c r="C19" s="443"/>
      <c r="D19" s="442"/>
      <c r="E19" s="441"/>
      <c r="F19" s="439"/>
      <c r="G19" s="440"/>
      <c r="H19" s="439"/>
      <c r="I19" s="425">
        <f>SUM(B19,D19:H19)</f>
        <v>0</v>
      </c>
    </row>
    <row r="20" spans="1:9" s="264" customFormat="1" x14ac:dyDescent="0.2">
      <c r="A20" s="433" t="s">
        <v>479</v>
      </c>
      <c r="B20" s="444"/>
      <c r="C20" s="443"/>
      <c r="D20" s="442"/>
      <c r="E20" s="441"/>
      <c r="F20" s="439"/>
      <c r="G20" s="440"/>
      <c r="H20" s="439"/>
      <c r="I20" s="425">
        <f>SUM(B20,D20:H20)</f>
        <v>0</v>
      </c>
    </row>
    <row r="21" spans="1:9" s="264" customFormat="1" x14ac:dyDescent="0.2">
      <c r="A21" s="433" t="s">
        <v>478</v>
      </c>
      <c r="B21" s="444"/>
      <c r="C21" s="443"/>
      <c r="D21" s="442"/>
      <c r="E21" s="441"/>
      <c r="F21" s="439"/>
      <c r="G21" s="440"/>
      <c r="H21" s="439"/>
      <c r="I21" s="425">
        <f>SUM(B21,D21:H21)</f>
        <v>0</v>
      </c>
    </row>
    <row r="22" spans="1:9" s="264" customFormat="1" x14ac:dyDescent="0.2">
      <c r="A22" s="433" t="s">
        <v>477</v>
      </c>
      <c r="B22" s="444"/>
      <c r="C22" s="443"/>
      <c r="D22" s="442"/>
      <c r="E22" s="441"/>
      <c r="F22" s="439"/>
      <c r="G22" s="440"/>
      <c r="H22" s="439"/>
      <c r="I22" s="425">
        <f>SUM(B22,D22:H22)</f>
        <v>0</v>
      </c>
    </row>
    <row r="23" spans="1:9" s="264" customFormat="1" x14ac:dyDescent="0.2">
      <c r="A23" s="433" t="s">
        <v>476</v>
      </c>
      <c r="B23" s="444"/>
      <c r="C23" s="443"/>
      <c r="D23" s="442">
        <v>1</v>
      </c>
      <c r="E23" s="441"/>
      <c r="F23" s="439"/>
      <c r="G23" s="440">
        <v>2</v>
      </c>
      <c r="H23" s="439"/>
      <c r="I23" s="425">
        <f>SUM(B23,D23:H23)</f>
        <v>3</v>
      </c>
    </row>
    <row r="24" spans="1:9" s="264" customFormat="1" x14ac:dyDescent="0.2">
      <c r="A24" s="433" t="s">
        <v>475</v>
      </c>
      <c r="B24" s="444"/>
      <c r="C24" s="443"/>
      <c r="D24" s="442"/>
      <c r="E24" s="441"/>
      <c r="F24" s="439"/>
      <c r="G24" s="440"/>
      <c r="H24" s="439"/>
      <c r="I24" s="425">
        <f>SUM(B24,D24:H24)</f>
        <v>0</v>
      </c>
    </row>
    <row r="25" spans="1:9" s="264" customFormat="1" x14ac:dyDescent="0.2">
      <c r="A25" s="433" t="s">
        <v>474</v>
      </c>
      <c r="B25" s="444"/>
      <c r="C25" s="443"/>
      <c r="D25" s="442"/>
      <c r="E25" s="441"/>
      <c r="F25" s="439"/>
      <c r="G25" s="440"/>
      <c r="H25" s="439"/>
      <c r="I25" s="425">
        <f>SUM(B25,D25:H25)</f>
        <v>0</v>
      </c>
    </row>
    <row r="26" spans="1:9" s="264" customFormat="1" x14ac:dyDescent="0.2">
      <c r="A26" s="433" t="s">
        <v>473</v>
      </c>
      <c r="B26" s="444"/>
      <c r="C26" s="443"/>
      <c r="D26" s="442"/>
      <c r="E26" s="441"/>
      <c r="F26" s="439"/>
      <c r="G26" s="440"/>
      <c r="H26" s="439"/>
      <c r="I26" s="425">
        <f>SUM(B26,D26:H26)</f>
        <v>0</v>
      </c>
    </row>
    <row r="27" spans="1:9" s="264" customFormat="1" x14ac:dyDescent="0.2">
      <c r="A27" s="433" t="s">
        <v>472</v>
      </c>
      <c r="B27" s="444"/>
      <c r="C27" s="443"/>
      <c r="D27" s="442"/>
      <c r="E27" s="441"/>
      <c r="F27" s="439"/>
      <c r="G27" s="440"/>
      <c r="H27" s="439"/>
      <c r="I27" s="425">
        <f>SUM(B27,D27:H27)</f>
        <v>0</v>
      </c>
    </row>
    <row r="28" spans="1:9" s="264" customFormat="1" x14ac:dyDescent="0.2">
      <c r="A28" s="433" t="s">
        <v>471</v>
      </c>
      <c r="B28" s="444"/>
      <c r="C28" s="443"/>
      <c r="D28" s="442"/>
      <c r="E28" s="441"/>
      <c r="F28" s="439"/>
      <c r="G28" s="440"/>
      <c r="H28" s="439"/>
      <c r="I28" s="425">
        <f>SUM(B28,D28:H28)</f>
        <v>0</v>
      </c>
    </row>
    <row r="29" spans="1:9" s="264" customFormat="1" x14ac:dyDescent="0.2">
      <c r="A29" s="433" t="s">
        <v>470</v>
      </c>
      <c r="B29" s="444"/>
      <c r="C29" s="443"/>
      <c r="D29" s="442"/>
      <c r="E29" s="441"/>
      <c r="F29" s="439"/>
      <c r="G29" s="440"/>
      <c r="H29" s="439"/>
      <c r="I29" s="425">
        <f>SUM(B29,D29:H29)</f>
        <v>0</v>
      </c>
    </row>
    <row r="30" spans="1:9" s="264" customFormat="1" x14ac:dyDescent="0.2">
      <c r="A30" s="433" t="s">
        <v>469</v>
      </c>
      <c r="B30" s="444"/>
      <c r="C30" s="443"/>
      <c r="D30" s="442"/>
      <c r="E30" s="441"/>
      <c r="F30" s="439"/>
      <c r="G30" s="440"/>
      <c r="H30" s="439"/>
      <c r="I30" s="425">
        <f>SUM(B30,D30:H30)</f>
        <v>0</v>
      </c>
    </row>
    <row r="31" spans="1:9" s="264" customFormat="1" x14ac:dyDescent="0.2">
      <c r="A31" s="433" t="s">
        <v>468</v>
      </c>
      <c r="B31" s="444"/>
      <c r="C31" s="443"/>
      <c r="D31" s="442"/>
      <c r="E31" s="441"/>
      <c r="F31" s="439"/>
      <c r="G31" s="440"/>
      <c r="H31" s="439"/>
      <c r="I31" s="425">
        <f>SUM(B31,D31:H31)</f>
        <v>0</v>
      </c>
    </row>
    <row r="32" spans="1:9" s="264" customFormat="1" x14ac:dyDescent="0.2">
      <c r="A32" s="433" t="s">
        <v>467</v>
      </c>
      <c r="B32" s="444"/>
      <c r="C32" s="443"/>
      <c r="D32" s="442"/>
      <c r="E32" s="441"/>
      <c r="F32" s="439"/>
      <c r="G32" s="440"/>
      <c r="H32" s="439"/>
      <c r="I32" s="425">
        <f>SUM(B32,D32:H32)</f>
        <v>0</v>
      </c>
    </row>
    <row r="33" spans="1:9" s="264" customFormat="1" x14ac:dyDescent="0.2">
      <c r="A33" s="433" t="s">
        <v>466</v>
      </c>
      <c r="B33" s="444"/>
      <c r="C33" s="443"/>
      <c r="D33" s="442"/>
      <c r="E33" s="441"/>
      <c r="F33" s="439"/>
      <c r="G33" s="440"/>
      <c r="H33" s="439"/>
      <c r="I33" s="425">
        <f>SUM(B33,D33:H33)</f>
        <v>0</v>
      </c>
    </row>
    <row r="34" spans="1:9" s="264" customFormat="1" x14ac:dyDescent="0.2">
      <c r="A34" s="433" t="s">
        <v>465</v>
      </c>
      <c r="B34" s="444">
        <v>1</v>
      </c>
      <c r="C34" s="443"/>
      <c r="D34" s="442"/>
      <c r="E34" s="441"/>
      <c r="F34" s="439"/>
      <c r="G34" s="440"/>
      <c r="H34" s="439"/>
      <c r="I34" s="425">
        <f>SUM(B34,D34:H34)</f>
        <v>1</v>
      </c>
    </row>
    <row r="35" spans="1:9" s="264" customFormat="1" x14ac:dyDescent="0.2">
      <c r="A35" s="433" t="s">
        <v>464</v>
      </c>
      <c r="B35" s="444"/>
      <c r="C35" s="443"/>
      <c r="D35" s="442"/>
      <c r="E35" s="441"/>
      <c r="F35" s="439"/>
      <c r="G35" s="440"/>
      <c r="H35" s="439"/>
      <c r="I35" s="425">
        <f>SUM(B35,D35:H35)</f>
        <v>0</v>
      </c>
    </row>
    <row r="36" spans="1:9" s="264" customFormat="1" x14ac:dyDescent="0.2">
      <c r="A36" s="433" t="s">
        <v>463</v>
      </c>
      <c r="B36" s="444"/>
      <c r="C36" s="443"/>
      <c r="D36" s="442"/>
      <c r="E36" s="441"/>
      <c r="F36" s="439"/>
      <c r="G36" s="440"/>
      <c r="H36" s="439"/>
      <c r="I36" s="425">
        <f>SUM(B36,D36:H36)</f>
        <v>0</v>
      </c>
    </row>
    <row r="37" spans="1:9" s="264" customFormat="1" x14ac:dyDescent="0.2">
      <c r="A37" s="433" t="s">
        <v>462</v>
      </c>
      <c r="B37" s="444"/>
      <c r="C37" s="443"/>
      <c r="D37" s="442"/>
      <c r="E37" s="441"/>
      <c r="F37" s="439"/>
      <c r="G37" s="440"/>
      <c r="H37" s="439"/>
      <c r="I37" s="425">
        <f>SUM(B37,D37:H37)</f>
        <v>0</v>
      </c>
    </row>
    <row r="38" spans="1:9" s="264" customFormat="1" x14ac:dyDescent="0.2">
      <c r="A38" s="433" t="s">
        <v>461</v>
      </c>
      <c r="B38" s="444"/>
      <c r="C38" s="443"/>
      <c r="D38" s="442"/>
      <c r="E38" s="441"/>
      <c r="F38" s="439"/>
      <c r="G38" s="440"/>
      <c r="H38" s="439"/>
      <c r="I38" s="425">
        <f>SUM(B38,D38:H38)</f>
        <v>0</v>
      </c>
    </row>
    <row r="39" spans="1:9" s="264" customFormat="1" x14ac:dyDescent="0.2">
      <c r="A39" s="433" t="s">
        <v>460</v>
      </c>
      <c r="B39" s="444"/>
      <c r="C39" s="443"/>
      <c r="D39" s="442"/>
      <c r="E39" s="441"/>
      <c r="F39" s="439"/>
      <c r="G39" s="440"/>
      <c r="H39" s="439"/>
      <c r="I39" s="425">
        <f>SUM(B39,D39:H39)</f>
        <v>0</v>
      </c>
    </row>
    <row r="40" spans="1:9" s="264" customFormat="1" x14ac:dyDescent="0.2">
      <c r="A40" s="433" t="s">
        <v>459</v>
      </c>
      <c r="B40" s="444"/>
      <c r="C40" s="443"/>
      <c r="D40" s="442"/>
      <c r="E40" s="441"/>
      <c r="F40" s="439"/>
      <c r="G40" s="440"/>
      <c r="H40" s="439"/>
      <c r="I40" s="425">
        <f>SUM(B40,D40:H40)</f>
        <v>0</v>
      </c>
    </row>
    <row r="41" spans="1:9" s="264" customFormat="1" x14ac:dyDescent="0.2">
      <c r="A41" s="433" t="s">
        <v>458</v>
      </c>
      <c r="B41" s="444"/>
      <c r="C41" s="443"/>
      <c r="D41" s="442"/>
      <c r="E41" s="441"/>
      <c r="F41" s="439"/>
      <c r="G41" s="440"/>
      <c r="H41" s="439"/>
      <c r="I41" s="425">
        <f>SUM(B41,D41:H41)</f>
        <v>0</v>
      </c>
    </row>
    <row r="42" spans="1:9" s="264" customFormat="1" x14ac:dyDescent="0.2">
      <c r="A42" s="433" t="s">
        <v>457</v>
      </c>
      <c r="B42" s="444"/>
      <c r="C42" s="443"/>
      <c r="D42" s="442"/>
      <c r="E42" s="441"/>
      <c r="F42" s="439"/>
      <c r="G42" s="440"/>
      <c r="H42" s="439"/>
      <c r="I42" s="425">
        <f>SUM(B42,D42:H42)</f>
        <v>0</v>
      </c>
    </row>
    <row r="43" spans="1:9" s="264" customFormat="1" x14ac:dyDescent="0.2">
      <c r="A43" s="433" t="s">
        <v>456</v>
      </c>
      <c r="B43" s="444"/>
      <c r="C43" s="443"/>
      <c r="D43" s="442"/>
      <c r="E43" s="441"/>
      <c r="F43" s="439"/>
      <c r="G43" s="440"/>
      <c r="H43" s="439"/>
      <c r="I43" s="425">
        <f>SUM(B43,D43:H43)</f>
        <v>0</v>
      </c>
    </row>
    <row r="44" spans="1:9" s="264" customFormat="1" x14ac:dyDescent="0.2">
      <c r="A44" s="433" t="s">
        <v>455</v>
      </c>
      <c r="B44" s="444"/>
      <c r="C44" s="443"/>
      <c r="D44" s="442"/>
      <c r="E44" s="441"/>
      <c r="F44" s="439"/>
      <c r="G44" s="440"/>
      <c r="H44" s="439"/>
      <c r="I44" s="425">
        <f>SUM(B44,D44:H44)</f>
        <v>0</v>
      </c>
    </row>
    <row r="45" spans="1:9" s="264" customFormat="1" x14ac:dyDescent="0.2">
      <c r="A45" s="433" t="s">
        <v>454</v>
      </c>
      <c r="B45" s="444"/>
      <c r="C45" s="443"/>
      <c r="D45" s="442"/>
      <c r="E45" s="441"/>
      <c r="F45" s="439"/>
      <c r="G45" s="440"/>
      <c r="H45" s="439"/>
      <c r="I45" s="425">
        <f>SUM(B45,D45:H45)</f>
        <v>0</v>
      </c>
    </row>
    <row r="46" spans="1:9" s="264" customFormat="1" x14ac:dyDescent="0.2">
      <c r="A46" s="433" t="s">
        <v>453</v>
      </c>
      <c r="B46" s="444"/>
      <c r="C46" s="443"/>
      <c r="D46" s="442"/>
      <c r="E46" s="441"/>
      <c r="F46" s="439"/>
      <c r="G46" s="440"/>
      <c r="H46" s="439"/>
      <c r="I46" s="425">
        <f>SUM(B46,D46:H46)</f>
        <v>0</v>
      </c>
    </row>
    <row r="47" spans="1:9" s="264" customFormat="1" x14ac:dyDescent="0.2">
      <c r="A47" s="433" t="s">
        <v>452</v>
      </c>
      <c r="B47" s="444">
        <v>2</v>
      </c>
      <c r="C47" s="443"/>
      <c r="D47" s="442">
        <v>5</v>
      </c>
      <c r="E47" s="441"/>
      <c r="F47" s="439"/>
      <c r="G47" s="440"/>
      <c r="H47" s="439"/>
      <c r="I47" s="425">
        <f>SUM(B47,D47:H47)</f>
        <v>7</v>
      </c>
    </row>
    <row r="48" spans="1:9" s="264" customFormat="1" x14ac:dyDescent="0.2">
      <c r="A48" s="433" t="s">
        <v>451</v>
      </c>
      <c r="B48" s="444">
        <v>1</v>
      </c>
      <c r="C48" s="443"/>
      <c r="D48" s="442">
        <v>1</v>
      </c>
      <c r="E48" s="441"/>
      <c r="F48" s="439"/>
      <c r="G48" s="440"/>
      <c r="H48" s="439"/>
      <c r="I48" s="425">
        <f>SUM(B48,D48:H48)</f>
        <v>2</v>
      </c>
    </row>
    <row r="49" spans="1:9" s="264" customFormat="1" x14ac:dyDescent="0.2">
      <c r="A49" s="433" t="s">
        <v>450</v>
      </c>
      <c r="B49" s="444"/>
      <c r="C49" s="443"/>
      <c r="D49" s="442"/>
      <c r="E49" s="441"/>
      <c r="F49" s="439"/>
      <c r="G49" s="440"/>
      <c r="H49" s="439"/>
      <c r="I49" s="425">
        <f>SUM(B49,D49:H49)</f>
        <v>0</v>
      </c>
    </row>
    <row r="50" spans="1:9" s="264" customFormat="1" x14ac:dyDescent="0.2">
      <c r="A50" s="433" t="s">
        <v>449</v>
      </c>
      <c r="B50" s="444"/>
      <c r="C50" s="443"/>
      <c r="D50" s="442"/>
      <c r="E50" s="441"/>
      <c r="F50" s="439"/>
      <c r="G50" s="440"/>
      <c r="H50" s="439"/>
      <c r="I50" s="425">
        <f>SUM(B50,D50:H50)</f>
        <v>0</v>
      </c>
    </row>
    <row r="51" spans="1:9" s="264" customFormat="1" x14ac:dyDescent="0.2">
      <c r="A51" s="433" t="s">
        <v>448</v>
      </c>
      <c r="B51" s="444"/>
      <c r="C51" s="443"/>
      <c r="D51" s="442"/>
      <c r="E51" s="441"/>
      <c r="F51" s="439"/>
      <c r="G51" s="440"/>
      <c r="H51" s="439"/>
      <c r="I51" s="425">
        <f>SUM(B51,D51:H51)</f>
        <v>0</v>
      </c>
    </row>
    <row r="52" spans="1:9" s="264" customFormat="1" x14ac:dyDescent="0.2">
      <c r="A52" s="433" t="s">
        <v>447</v>
      </c>
      <c r="B52" s="444"/>
      <c r="C52" s="443"/>
      <c r="D52" s="442"/>
      <c r="E52" s="441"/>
      <c r="F52" s="439"/>
      <c r="G52" s="440"/>
      <c r="H52" s="439"/>
      <c r="I52" s="425">
        <f>SUM(B52,D52:H52)</f>
        <v>0</v>
      </c>
    </row>
    <row r="53" spans="1:9" s="264" customFormat="1" x14ac:dyDescent="0.2">
      <c r="A53" s="433" t="s">
        <v>446</v>
      </c>
      <c r="B53" s="444"/>
      <c r="C53" s="443"/>
      <c r="D53" s="442"/>
      <c r="E53" s="441"/>
      <c r="F53" s="439"/>
      <c r="G53" s="440"/>
      <c r="H53" s="439"/>
      <c r="I53" s="425">
        <f>SUM(B53,D53:H53)</f>
        <v>0</v>
      </c>
    </row>
    <row r="54" spans="1:9" s="264" customFormat="1" x14ac:dyDescent="0.2">
      <c r="A54" s="433" t="s">
        <v>445</v>
      </c>
      <c r="B54" s="444"/>
      <c r="C54" s="443"/>
      <c r="D54" s="442"/>
      <c r="E54" s="441"/>
      <c r="F54" s="439"/>
      <c r="G54" s="440"/>
      <c r="H54" s="439"/>
      <c r="I54" s="425">
        <f>SUM(B54,D54:H54)</f>
        <v>0</v>
      </c>
    </row>
    <row r="55" spans="1:9" s="264" customFormat="1" x14ac:dyDescent="0.2">
      <c r="A55" s="433" t="s">
        <v>444</v>
      </c>
      <c r="B55" s="444"/>
      <c r="C55" s="443"/>
      <c r="D55" s="442"/>
      <c r="E55" s="441"/>
      <c r="F55" s="439"/>
      <c r="G55" s="440"/>
      <c r="H55" s="439"/>
      <c r="I55" s="425">
        <f>SUM(B55,D55:H55)</f>
        <v>0</v>
      </c>
    </row>
    <row r="56" spans="1:9" s="264" customFormat="1" x14ac:dyDescent="0.2">
      <c r="A56" s="433" t="s">
        <v>443</v>
      </c>
      <c r="B56" s="444"/>
      <c r="C56" s="443"/>
      <c r="D56" s="442"/>
      <c r="E56" s="441"/>
      <c r="F56" s="439"/>
      <c r="G56" s="440"/>
      <c r="H56" s="439"/>
      <c r="I56" s="425">
        <f>SUM(B56,D56:H56)</f>
        <v>0</v>
      </c>
    </row>
    <row r="57" spans="1:9" s="264" customFormat="1" x14ac:dyDescent="0.2">
      <c r="A57" s="433" t="s">
        <v>442</v>
      </c>
      <c r="B57" s="444"/>
      <c r="C57" s="443"/>
      <c r="D57" s="442"/>
      <c r="E57" s="441"/>
      <c r="F57" s="439"/>
      <c r="G57" s="440"/>
      <c r="H57" s="439"/>
      <c r="I57" s="425">
        <f>SUM(B57,D57:H57)</f>
        <v>0</v>
      </c>
    </row>
    <row r="58" spans="1:9" s="264" customFormat="1" x14ac:dyDescent="0.2">
      <c r="A58" s="433" t="s">
        <v>441</v>
      </c>
      <c r="B58" s="444">
        <v>2</v>
      </c>
      <c r="C58" s="443"/>
      <c r="D58" s="442">
        <v>2</v>
      </c>
      <c r="E58" s="441"/>
      <c r="F58" s="439"/>
      <c r="G58" s="440">
        <v>2</v>
      </c>
      <c r="H58" s="439"/>
      <c r="I58" s="425">
        <f>SUM(B58,D58:H58)</f>
        <v>6</v>
      </c>
    </row>
    <row r="59" spans="1:9" s="264" customFormat="1" x14ac:dyDescent="0.2">
      <c r="A59" s="433" t="s">
        <v>440</v>
      </c>
      <c r="B59" s="444"/>
      <c r="C59" s="443"/>
      <c r="D59" s="442"/>
      <c r="E59" s="441"/>
      <c r="F59" s="439"/>
      <c r="G59" s="440"/>
      <c r="H59" s="439"/>
      <c r="I59" s="425">
        <f>SUM(B59,D59:H59)</f>
        <v>0</v>
      </c>
    </row>
    <row r="60" spans="1:9" s="264" customFormat="1" x14ac:dyDescent="0.2">
      <c r="A60" s="433" t="s">
        <v>439</v>
      </c>
      <c r="B60" s="444"/>
      <c r="C60" s="443"/>
      <c r="D60" s="442"/>
      <c r="E60" s="441"/>
      <c r="F60" s="439"/>
      <c r="G60" s="440"/>
      <c r="H60" s="439"/>
      <c r="I60" s="425">
        <f>SUM(B60,D60:H60)</f>
        <v>0</v>
      </c>
    </row>
    <row r="61" spans="1:9" s="264" customFormat="1" x14ac:dyDescent="0.2">
      <c r="A61" s="433" t="s">
        <v>438</v>
      </c>
      <c r="B61" s="444"/>
      <c r="C61" s="443"/>
      <c r="D61" s="442"/>
      <c r="E61" s="441"/>
      <c r="F61" s="439"/>
      <c r="G61" s="440"/>
      <c r="H61" s="439"/>
      <c r="I61" s="425">
        <f>SUM(B61,D61:H61)</f>
        <v>0</v>
      </c>
    </row>
    <row r="62" spans="1:9" s="264" customFormat="1" x14ac:dyDescent="0.2">
      <c r="A62" s="433" t="s">
        <v>437</v>
      </c>
      <c r="B62" s="444"/>
      <c r="C62" s="443"/>
      <c r="D62" s="442"/>
      <c r="E62" s="441"/>
      <c r="F62" s="439"/>
      <c r="G62" s="440"/>
      <c r="H62" s="439"/>
      <c r="I62" s="425">
        <f>SUM(B62,D62:H62)</f>
        <v>0</v>
      </c>
    </row>
    <row r="63" spans="1:9" s="264" customFormat="1" x14ac:dyDescent="0.2">
      <c r="A63" s="433" t="s">
        <v>436</v>
      </c>
      <c r="B63" s="444"/>
      <c r="C63" s="443"/>
      <c r="D63" s="442"/>
      <c r="E63" s="441"/>
      <c r="F63" s="439"/>
      <c r="G63" s="440"/>
      <c r="H63" s="439"/>
      <c r="I63" s="425">
        <f>SUM(B63,D63:H63)</f>
        <v>0</v>
      </c>
    </row>
    <row r="64" spans="1:9" s="264" customFormat="1" x14ac:dyDescent="0.2">
      <c r="A64" s="433" t="s">
        <v>435</v>
      </c>
      <c r="B64" s="444"/>
      <c r="C64" s="443"/>
      <c r="D64" s="442"/>
      <c r="E64" s="441"/>
      <c r="F64" s="439"/>
      <c r="G64" s="440"/>
      <c r="H64" s="439"/>
      <c r="I64" s="425">
        <f>SUM(B64,D64:H64)</f>
        <v>0</v>
      </c>
    </row>
    <row r="65" spans="1:9" s="264" customFormat="1" x14ac:dyDescent="0.2">
      <c r="A65" s="433" t="s">
        <v>434</v>
      </c>
      <c r="B65" s="444"/>
      <c r="C65" s="443"/>
      <c r="D65" s="442"/>
      <c r="E65" s="441"/>
      <c r="F65" s="439"/>
      <c r="G65" s="440"/>
      <c r="H65" s="439"/>
      <c r="I65" s="425">
        <f>SUM(B65,D65:H65)</f>
        <v>0</v>
      </c>
    </row>
    <row r="66" spans="1:9" s="264" customFormat="1" x14ac:dyDescent="0.2">
      <c r="A66" s="433" t="s">
        <v>433</v>
      </c>
      <c r="B66" s="444">
        <v>1</v>
      </c>
      <c r="C66" s="443"/>
      <c r="D66" s="442">
        <v>1</v>
      </c>
      <c r="E66" s="441"/>
      <c r="F66" s="439"/>
      <c r="G66" s="440"/>
      <c r="H66" s="439"/>
      <c r="I66" s="425">
        <f>SUM(B66,D66:H66)</f>
        <v>2</v>
      </c>
    </row>
    <row r="67" spans="1:9" s="264" customFormat="1" x14ac:dyDescent="0.2">
      <c r="A67" s="433" t="s">
        <v>432</v>
      </c>
      <c r="B67" s="444"/>
      <c r="C67" s="443"/>
      <c r="D67" s="442"/>
      <c r="E67" s="441"/>
      <c r="F67" s="439"/>
      <c r="G67" s="440"/>
      <c r="H67" s="439"/>
      <c r="I67" s="425">
        <f>SUM(B67,D67:H67)</f>
        <v>0</v>
      </c>
    </row>
    <row r="68" spans="1:9" s="264" customFormat="1" x14ac:dyDescent="0.2">
      <c r="A68" s="433" t="s">
        <v>431</v>
      </c>
      <c r="B68" s="444">
        <v>3</v>
      </c>
      <c r="C68" s="443">
        <v>1</v>
      </c>
      <c r="D68" s="442">
        <v>5</v>
      </c>
      <c r="E68" s="441"/>
      <c r="F68" s="439"/>
      <c r="G68" s="440">
        <v>1</v>
      </c>
      <c r="H68" s="439"/>
      <c r="I68" s="425">
        <f>SUM(B68,D68:H68)</f>
        <v>9</v>
      </c>
    </row>
    <row r="69" spans="1:9" s="264" customFormat="1" x14ac:dyDescent="0.2">
      <c r="A69" s="433" t="s">
        <v>430</v>
      </c>
      <c r="B69" s="444"/>
      <c r="C69" s="443"/>
      <c r="D69" s="442"/>
      <c r="E69" s="441"/>
      <c r="F69" s="439"/>
      <c r="G69" s="440"/>
      <c r="H69" s="439"/>
      <c r="I69" s="425">
        <f>SUM(B69,D69:H69)</f>
        <v>0</v>
      </c>
    </row>
    <row r="70" spans="1:9" s="264" customFormat="1" x14ac:dyDescent="0.2">
      <c r="A70" s="433" t="s">
        <v>429</v>
      </c>
      <c r="B70" s="444"/>
      <c r="C70" s="443"/>
      <c r="D70" s="442"/>
      <c r="E70" s="441"/>
      <c r="F70" s="439"/>
      <c r="G70" s="440"/>
      <c r="H70" s="439"/>
      <c r="I70" s="425">
        <f>SUM(B70,D70:H70)</f>
        <v>0</v>
      </c>
    </row>
    <row r="71" spans="1:9" s="264" customFormat="1" x14ac:dyDescent="0.2">
      <c r="A71" s="433" t="s">
        <v>428</v>
      </c>
      <c r="B71" s="444"/>
      <c r="C71" s="443"/>
      <c r="D71" s="442"/>
      <c r="E71" s="441"/>
      <c r="F71" s="439"/>
      <c r="G71" s="440"/>
      <c r="H71" s="439"/>
      <c r="I71" s="425">
        <f>SUM(B71,D71:H71)</f>
        <v>0</v>
      </c>
    </row>
    <row r="72" spans="1:9" s="264" customFormat="1" x14ac:dyDescent="0.2">
      <c r="A72" s="433" t="s">
        <v>427</v>
      </c>
      <c r="B72" s="444"/>
      <c r="C72" s="443"/>
      <c r="D72" s="442"/>
      <c r="E72" s="441"/>
      <c r="F72" s="439"/>
      <c r="G72" s="440"/>
      <c r="H72" s="439"/>
      <c r="I72" s="425">
        <f>SUM(B72,D72:H72)</f>
        <v>0</v>
      </c>
    </row>
    <row r="73" spans="1:9" s="264" customFormat="1" x14ac:dyDescent="0.2">
      <c r="A73" s="433" t="s">
        <v>426</v>
      </c>
      <c r="B73" s="444"/>
      <c r="C73" s="443"/>
      <c r="D73" s="442"/>
      <c r="E73" s="441"/>
      <c r="F73" s="439"/>
      <c r="G73" s="440"/>
      <c r="H73" s="439"/>
      <c r="I73" s="425">
        <f>SUM(B73,D73:H73)</f>
        <v>0</v>
      </c>
    </row>
    <row r="74" spans="1:9" s="264" customFormat="1" x14ac:dyDescent="0.2">
      <c r="A74" s="433" t="s">
        <v>425</v>
      </c>
      <c r="B74" s="444"/>
      <c r="C74" s="443"/>
      <c r="D74" s="442"/>
      <c r="E74" s="441"/>
      <c r="F74" s="439"/>
      <c r="G74" s="440"/>
      <c r="H74" s="439"/>
      <c r="I74" s="425">
        <f>SUM(B74,D74:H74)</f>
        <v>0</v>
      </c>
    </row>
    <row r="75" spans="1:9" s="264" customFormat="1" x14ac:dyDescent="0.2">
      <c r="A75" s="433" t="s">
        <v>424</v>
      </c>
      <c r="B75" s="444"/>
      <c r="C75" s="443"/>
      <c r="D75" s="442"/>
      <c r="E75" s="441"/>
      <c r="F75" s="439"/>
      <c r="G75" s="440"/>
      <c r="H75" s="439"/>
      <c r="I75" s="425">
        <f>SUM(B75,D75:H75)</f>
        <v>0</v>
      </c>
    </row>
    <row r="76" spans="1:9" s="264" customFormat="1" x14ac:dyDescent="0.2">
      <c r="A76" s="433" t="s">
        <v>423</v>
      </c>
      <c r="B76" s="444"/>
      <c r="C76" s="443"/>
      <c r="D76" s="442"/>
      <c r="E76" s="441"/>
      <c r="F76" s="439"/>
      <c r="G76" s="440"/>
      <c r="H76" s="439"/>
      <c r="I76" s="425">
        <f>SUM(B76,D76:H76)</f>
        <v>0</v>
      </c>
    </row>
    <row r="77" spans="1:9" s="264" customFormat="1" x14ac:dyDescent="0.2">
      <c r="A77" s="433" t="s">
        <v>422</v>
      </c>
      <c r="B77" s="444"/>
      <c r="C77" s="443"/>
      <c r="D77" s="442"/>
      <c r="E77" s="441"/>
      <c r="F77" s="439"/>
      <c r="G77" s="440"/>
      <c r="H77" s="439"/>
      <c r="I77" s="425">
        <f>SUM(B77,D77:H77)</f>
        <v>0</v>
      </c>
    </row>
    <row r="78" spans="1:9" s="264" customFormat="1" x14ac:dyDescent="0.2">
      <c r="A78" s="433" t="s">
        <v>421</v>
      </c>
      <c r="B78" s="444"/>
      <c r="C78" s="443"/>
      <c r="D78" s="442"/>
      <c r="E78" s="441"/>
      <c r="F78" s="439"/>
      <c r="G78" s="440"/>
      <c r="H78" s="439"/>
      <c r="I78" s="425">
        <f>SUM(B78,D78:H78)</f>
        <v>0</v>
      </c>
    </row>
    <row r="79" spans="1:9" s="264" customFormat="1" x14ac:dyDescent="0.2">
      <c r="A79" s="433" t="s">
        <v>420</v>
      </c>
      <c r="B79" s="444"/>
      <c r="C79" s="443"/>
      <c r="D79" s="442"/>
      <c r="E79" s="441"/>
      <c r="F79" s="439"/>
      <c r="G79" s="440"/>
      <c r="H79" s="439"/>
      <c r="I79" s="425">
        <f>SUM(B79,D79:H79)</f>
        <v>0</v>
      </c>
    </row>
    <row r="80" spans="1:9" s="264" customFormat="1" x14ac:dyDescent="0.2">
      <c r="A80" s="433" t="s">
        <v>419</v>
      </c>
      <c r="B80" s="444"/>
      <c r="C80" s="443"/>
      <c r="D80" s="442"/>
      <c r="E80" s="441"/>
      <c r="F80" s="439"/>
      <c r="G80" s="440"/>
      <c r="H80" s="439"/>
      <c r="I80" s="425">
        <f>SUM(B80,D80:H80)</f>
        <v>0</v>
      </c>
    </row>
    <row r="81" spans="1:11" s="264" customFormat="1" x14ac:dyDescent="0.2">
      <c r="A81" s="433" t="s">
        <v>418</v>
      </c>
      <c r="B81" s="444">
        <v>1</v>
      </c>
      <c r="C81" s="443"/>
      <c r="D81" s="442"/>
      <c r="E81" s="441"/>
      <c r="F81" s="439"/>
      <c r="G81" s="440"/>
      <c r="H81" s="439"/>
      <c r="I81" s="425">
        <f>SUM(B81,D81:H81)</f>
        <v>1</v>
      </c>
    </row>
    <row r="82" spans="1:11" s="264" customFormat="1" x14ac:dyDescent="0.2">
      <c r="A82" s="433" t="s">
        <v>417</v>
      </c>
      <c r="B82" s="444"/>
      <c r="C82" s="443"/>
      <c r="D82" s="442"/>
      <c r="E82" s="441"/>
      <c r="F82" s="439"/>
      <c r="G82" s="440"/>
      <c r="H82" s="439"/>
      <c r="I82" s="425">
        <f>SUM(B82,D82:H82)</f>
        <v>0</v>
      </c>
    </row>
    <row r="83" spans="1:11" s="264" customFormat="1" x14ac:dyDescent="0.2">
      <c r="A83" s="433" t="s">
        <v>416</v>
      </c>
      <c r="B83" s="444">
        <v>1</v>
      </c>
      <c r="C83" s="443"/>
      <c r="D83" s="442"/>
      <c r="E83" s="441"/>
      <c r="F83" s="439"/>
      <c r="G83" s="440"/>
      <c r="H83" s="439"/>
      <c r="I83" s="425">
        <f>SUM(B83,D83:H83)</f>
        <v>1</v>
      </c>
    </row>
    <row r="84" spans="1:11" s="264" customFormat="1" x14ac:dyDescent="0.2">
      <c r="A84" s="433" t="s">
        <v>415</v>
      </c>
      <c r="B84" s="444"/>
      <c r="C84" s="443"/>
      <c r="D84" s="442"/>
      <c r="E84" s="441"/>
      <c r="F84" s="439"/>
      <c r="G84" s="440"/>
      <c r="H84" s="439"/>
      <c r="I84" s="425">
        <f>SUM(B84,D84:H84)</f>
        <v>0</v>
      </c>
    </row>
    <row r="85" spans="1:11" s="264" customFormat="1" x14ac:dyDescent="0.2">
      <c r="A85" s="433" t="s">
        <v>414</v>
      </c>
      <c r="B85" s="444"/>
      <c r="C85" s="443"/>
      <c r="D85" s="442"/>
      <c r="E85" s="441"/>
      <c r="F85" s="439"/>
      <c r="G85" s="440"/>
      <c r="H85" s="439"/>
      <c r="I85" s="425">
        <f>SUM(B85,D85:H85)</f>
        <v>0</v>
      </c>
    </row>
    <row r="86" spans="1:11" s="264" customFormat="1" x14ac:dyDescent="0.2">
      <c r="A86" s="433" t="s">
        <v>413</v>
      </c>
      <c r="B86" s="444"/>
      <c r="C86" s="443"/>
      <c r="D86" s="442"/>
      <c r="E86" s="441"/>
      <c r="F86" s="439"/>
      <c r="G86" s="440"/>
      <c r="H86" s="439"/>
      <c r="I86" s="425">
        <f>SUM(B86,D86:H86)</f>
        <v>0</v>
      </c>
    </row>
    <row r="87" spans="1:11" s="264" customFormat="1" x14ac:dyDescent="0.2">
      <c r="A87" s="433" t="s">
        <v>412</v>
      </c>
      <c r="B87" s="444"/>
      <c r="C87" s="443"/>
      <c r="D87" s="442"/>
      <c r="E87" s="441"/>
      <c r="F87" s="439"/>
      <c r="G87" s="440">
        <v>2</v>
      </c>
      <c r="H87" s="439"/>
      <c r="I87" s="425">
        <f>SUM(B87,D87:H87)</f>
        <v>2</v>
      </c>
    </row>
    <row r="88" spans="1:11" s="264" customFormat="1" x14ac:dyDescent="0.2">
      <c r="A88" s="433" t="s">
        <v>411</v>
      </c>
      <c r="B88" s="444"/>
      <c r="C88" s="443"/>
      <c r="D88" s="442">
        <v>2</v>
      </c>
      <c r="E88" s="441"/>
      <c r="F88" s="439"/>
      <c r="G88" s="440"/>
      <c r="H88" s="439"/>
      <c r="I88" s="425">
        <f>SUM(B88,D88:H88)</f>
        <v>2</v>
      </c>
    </row>
    <row r="89" spans="1:11" s="264" customFormat="1" x14ac:dyDescent="0.2">
      <c r="A89" s="433" t="s">
        <v>410</v>
      </c>
      <c r="B89" s="444"/>
      <c r="C89" s="443"/>
      <c r="D89" s="442">
        <v>2</v>
      </c>
      <c r="E89" s="441"/>
      <c r="F89" s="439"/>
      <c r="G89" s="440"/>
      <c r="H89" s="439"/>
      <c r="I89" s="425">
        <f>SUM(B89,D89:H89)</f>
        <v>2</v>
      </c>
    </row>
    <row r="90" spans="1:11" s="264" customFormat="1" x14ac:dyDescent="0.2">
      <c r="A90" s="433" t="s">
        <v>409</v>
      </c>
      <c r="B90" s="444"/>
      <c r="C90" s="443"/>
      <c r="D90" s="442"/>
      <c r="E90" s="441"/>
      <c r="F90" s="439"/>
      <c r="G90" s="440"/>
      <c r="H90" s="439"/>
      <c r="I90" s="425">
        <f>SUM(B90,D90:H90)</f>
        <v>0</v>
      </c>
    </row>
    <row r="91" spans="1:11" s="264" customFormat="1" x14ac:dyDescent="0.2">
      <c r="A91" s="433" t="s">
        <v>408</v>
      </c>
      <c r="B91" s="444">
        <v>3</v>
      </c>
      <c r="C91" s="443"/>
      <c r="D91" s="442">
        <v>2</v>
      </c>
      <c r="E91" s="441"/>
      <c r="F91" s="439">
        <v>1</v>
      </c>
      <c r="G91" s="440"/>
      <c r="H91" s="439"/>
      <c r="I91" s="425">
        <f>SUM(B91,D91:H91)</f>
        <v>6</v>
      </c>
    </row>
    <row r="92" spans="1:11" s="264" customFormat="1" x14ac:dyDescent="0.2">
      <c r="A92" s="433" t="s">
        <v>407</v>
      </c>
      <c r="B92" s="444" t="s">
        <v>406</v>
      </c>
      <c r="C92" s="443"/>
      <c r="D92" s="442"/>
      <c r="E92" s="441"/>
      <c r="F92" s="439"/>
      <c r="G92" s="440"/>
      <c r="H92" s="439"/>
      <c r="I92" s="425">
        <f>SUM(B92,D92:H92)</f>
        <v>0</v>
      </c>
      <c r="K92" s="1"/>
    </row>
    <row r="93" spans="1:11" s="264" customFormat="1" x14ac:dyDescent="0.2">
      <c r="A93" s="433" t="s">
        <v>405</v>
      </c>
      <c r="B93" s="444"/>
      <c r="C93" s="443"/>
      <c r="D93" s="442"/>
      <c r="E93" s="441"/>
      <c r="F93" s="439"/>
      <c r="G93" s="440"/>
      <c r="H93" s="439"/>
      <c r="I93" s="425">
        <f>SUM(B93,D93:H93)</f>
        <v>0</v>
      </c>
    </row>
    <row r="94" spans="1:11" s="264" customFormat="1" x14ac:dyDescent="0.2">
      <c r="A94" s="433" t="s">
        <v>404</v>
      </c>
      <c r="B94" s="444"/>
      <c r="C94" s="443"/>
      <c r="D94" s="442"/>
      <c r="E94" s="441"/>
      <c r="F94" s="439"/>
      <c r="G94" s="440"/>
      <c r="H94" s="439"/>
      <c r="I94" s="425">
        <f>SUM(B94,D94:H94)</f>
        <v>0</v>
      </c>
    </row>
    <row r="95" spans="1:11" s="264" customFormat="1" x14ac:dyDescent="0.2">
      <c r="A95" s="433" t="s">
        <v>403</v>
      </c>
      <c r="B95" s="444"/>
      <c r="C95" s="443"/>
      <c r="D95" s="442"/>
      <c r="E95" s="441"/>
      <c r="F95" s="439"/>
      <c r="G95" s="440"/>
      <c r="H95" s="439"/>
      <c r="I95" s="425">
        <f>SUM(B95,D95:H95)</f>
        <v>0</v>
      </c>
    </row>
    <row r="96" spans="1:11" s="264" customFormat="1" x14ac:dyDescent="0.2">
      <c r="A96" s="433" t="s">
        <v>402</v>
      </c>
      <c r="B96" s="444"/>
      <c r="C96" s="443"/>
      <c r="D96" s="442"/>
      <c r="E96" s="441"/>
      <c r="F96" s="439"/>
      <c r="G96" s="440"/>
      <c r="H96" s="439"/>
      <c r="I96" s="425">
        <f>SUM(B96,D96:H96)</f>
        <v>0</v>
      </c>
    </row>
    <row r="97" spans="1:9" s="264" customFormat="1" x14ac:dyDescent="0.2">
      <c r="A97" s="433" t="s">
        <v>401</v>
      </c>
      <c r="B97" s="444"/>
      <c r="C97" s="443"/>
      <c r="D97" s="442"/>
      <c r="E97" s="441"/>
      <c r="F97" s="439"/>
      <c r="G97" s="440"/>
      <c r="H97" s="439"/>
      <c r="I97" s="425">
        <f>SUM(B97,D97:H97)</f>
        <v>0</v>
      </c>
    </row>
    <row r="98" spans="1:9" s="264" customFormat="1" x14ac:dyDescent="0.2">
      <c r="A98" s="433" t="s">
        <v>400</v>
      </c>
      <c r="B98" s="444"/>
      <c r="C98" s="443"/>
      <c r="D98" s="442"/>
      <c r="E98" s="441"/>
      <c r="F98" s="439"/>
      <c r="G98" s="440"/>
      <c r="H98" s="439"/>
      <c r="I98" s="425">
        <f>SUM(B98,D98:H98)</f>
        <v>0</v>
      </c>
    </row>
    <row r="99" spans="1:9" s="264" customFormat="1" x14ac:dyDescent="0.2">
      <c r="A99" s="433" t="s">
        <v>399</v>
      </c>
      <c r="B99" s="444"/>
      <c r="C99" s="443"/>
      <c r="D99" s="442"/>
      <c r="E99" s="441"/>
      <c r="F99" s="439"/>
      <c r="G99" s="440"/>
      <c r="H99" s="439"/>
      <c r="I99" s="425">
        <f>SUM(B99,D99:H99)</f>
        <v>0</v>
      </c>
    </row>
    <row r="100" spans="1:9" s="264" customFormat="1" x14ac:dyDescent="0.2">
      <c r="A100" s="433" t="s">
        <v>398</v>
      </c>
      <c r="B100" s="444">
        <v>2</v>
      </c>
      <c r="C100" s="443"/>
      <c r="D100" s="442"/>
      <c r="E100" s="441"/>
      <c r="F100" s="439"/>
      <c r="G100" s="440"/>
      <c r="H100" s="439"/>
      <c r="I100" s="425">
        <f>SUM(B100,D100:H100)</f>
        <v>2</v>
      </c>
    </row>
    <row r="101" spans="1:9" s="264" customFormat="1" x14ac:dyDescent="0.2">
      <c r="A101" s="433" t="s">
        <v>397</v>
      </c>
      <c r="B101" s="444"/>
      <c r="C101" s="443"/>
      <c r="D101" s="442"/>
      <c r="E101" s="441"/>
      <c r="F101" s="439"/>
      <c r="G101" s="440"/>
      <c r="H101" s="439"/>
      <c r="I101" s="425">
        <f>SUM(B101,D101:H101)</f>
        <v>0</v>
      </c>
    </row>
    <row r="102" spans="1:9" s="264" customFormat="1" x14ac:dyDescent="0.2">
      <c r="A102" s="433" t="s">
        <v>396</v>
      </c>
      <c r="B102" s="444"/>
      <c r="C102" s="443"/>
      <c r="D102" s="442"/>
      <c r="E102" s="441"/>
      <c r="F102" s="439"/>
      <c r="G102" s="440"/>
      <c r="H102" s="439"/>
      <c r="I102" s="425">
        <f>SUM(B102,D102:H102)</f>
        <v>0</v>
      </c>
    </row>
    <row r="103" spans="1:9" s="264" customFormat="1" x14ac:dyDescent="0.2">
      <c r="A103" s="433" t="s">
        <v>395</v>
      </c>
      <c r="B103" s="444"/>
      <c r="C103" s="443"/>
      <c r="D103" s="442"/>
      <c r="E103" s="441"/>
      <c r="F103" s="439"/>
      <c r="G103" s="440"/>
      <c r="H103" s="439"/>
      <c r="I103" s="425">
        <f>SUM(B103,D103:H103)</f>
        <v>0</v>
      </c>
    </row>
    <row r="104" spans="1:9" s="264" customFormat="1" x14ac:dyDescent="0.2">
      <c r="A104" s="433" t="s">
        <v>394</v>
      </c>
      <c r="B104" s="444"/>
      <c r="C104" s="443"/>
      <c r="D104" s="442"/>
      <c r="E104" s="441"/>
      <c r="F104" s="439"/>
      <c r="G104" s="440"/>
      <c r="H104" s="439"/>
      <c r="I104" s="425">
        <f>SUM(B104,D104:H104)</f>
        <v>0</v>
      </c>
    </row>
    <row r="105" spans="1:9" s="264" customFormat="1" x14ac:dyDescent="0.2">
      <c r="A105" s="433" t="s">
        <v>393</v>
      </c>
      <c r="B105" s="444"/>
      <c r="C105" s="443"/>
      <c r="D105" s="442"/>
      <c r="E105" s="441"/>
      <c r="F105" s="439"/>
      <c r="G105" s="440"/>
      <c r="H105" s="439"/>
      <c r="I105" s="425">
        <f>SUM(B105,D105:H105)</f>
        <v>0</v>
      </c>
    </row>
    <row r="106" spans="1:9" s="264" customFormat="1" x14ac:dyDescent="0.2">
      <c r="A106" s="433" t="s">
        <v>392</v>
      </c>
      <c r="B106" s="444"/>
      <c r="C106" s="443"/>
      <c r="D106" s="442"/>
      <c r="E106" s="441"/>
      <c r="F106" s="439"/>
      <c r="G106" s="440"/>
      <c r="H106" s="439"/>
      <c r="I106" s="425">
        <f>SUM(B106,D106:H106)</f>
        <v>0</v>
      </c>
    </row>
    <row r="107" spans="1:9" s="264" customFormat="1" x14ac:dyDescent="0.2">
      <c r="A107" s="433" t="s">
        <v>391</v>
      </c>
      <c r="B107" s="444"/>
      <c r="C107" s="443"/>
      <c r="D107" s="442"/>
      <c r="E107" s="441"/>
      <c r="F107" s="439"/>
      <c r="G107" s="440"/>
      <c r="H107" s="439"/>
      <c r="I107" s="425">
        <f>SUM(B107,D107:H107)</f>
        <v>0</v>
      </c>
    </row>
    <row r="108" spans="1:9" s="264" customFormat="1" x14ac:dyDescent="0.2">
      <c r="A108" s="433" t="s">
        <v>390</v>
      </c>
      <c r="B108" s="444"/>
      <c r="C108" s="443"/>
      <c r="D108" s="442"/>
      <c r="E108" s="441"/>
      <c r="F108" s="439"/>
      <c r="G108" s="440"/>
      <c r="H108" s="439"/>
      <c r="I108" s="425">
        <f>SUM(B108,D108:H108)</f>
        <v>0</v>
      </c>
    </row>
    <row r="109" spans="1:9" s="264" customFormat="1" x14ac:dyDescent="0.2">
      <c r="A109" s="433" t="s">
        <v>389</v>
      </c>
      <c r="B109" s="444"/>
      <c r="C109" s="443"/>
      <c r="D109" s="442"/>
      <c r="E109" s="441"/>
      <c r="F109" s="439"/>
      <c r="G109" s="440"/>
      <c r="H109" s="439"/>
      <c r="I109" s="425">
        <f>SUM(B109,D109:H109)</f>
        <v>0</v>
      </c>
    </row>
    <row r="110" spans="1:9" s="264" customFormat="1" x14ac:dyDescent="0.2">
      <c r="A110" s="433" t="s">
        <v>388</v>
      </c>
      <c r="B110" s="444"/>
      <c r="C110" s="443"/>
      <c r="D110" s="442"/>
      <c r="E110" s="441"/>
      <c r="F110" s="439"/>
      <c r="G110" s="440"/>
      <c r="H110" s="439"/>
      <c r="I110" s="425">
        <f>SUM(B110,D110:H110)</f>
        <v>0</v>
      </c>
    </row>
    <row r="111" spans="1:9" s="264" customFormat="1" x14ac:dyDescent="0.2">
      <c r="A111" s="433" t="s">
        <v>387</v>
      </c>
      <c r="B111" s="444"/>
      <c r="C111" s="443"/>
      <c r="D111" s="442"/>
      <c r="E111" s="441"/>
      <c r="F111" s="439"/>
      <c r="G111" s="440"/>
      <c r="H111" s="439"/>
      <c r="I111" s="425">
        <f>SUM(B111,D111:H111)</f>
        <v>0</v>
      </c>
    </row>
    <row r="112" spans="1:9" s="264" customFormat="1" x14ac:dyDescent="0.2">
      <c r="A112" s="433" t="s">
        <v>386</v>
      </c>
      <c r="B112" s="444"/>
      <c r="C112" s="443"/>
      <c r="D112" s="442"/>
      <c r="E112" s="441"/>
      <c r="F112" s="439"/>
      <c r="G112" s="440"/>
      <c r="H112" s="439"/>
      <c r="I112" s="425">
        <f>SUM(B112,D112:H112)</f>
        <v>0</v>
      </c>
    </row>
    <row r="113" spans="1:9" s="264" customFormat="1" x14ac:dyDescent="0.2">
      <c r="A113" s="433" t="s">
        <v>385</v>
      </c>
      <c r="B113" s="444"/>
      <c r="C113" s="443"/>
      <c r="D113" s="442"/>
      <c r="E113" s="441"/>
      <c r="F113" s="439"/>
      <c r="G113" s="440"/>
      <c r="H113" s="439"/>
      <c r="I113" s="425">
        <f>SUM(B113,D113:H113)</f>
        <v>0</v>
      </c>
    </row>
    <row r="114" spans="1:9" s="264" customFormat="1" x14ac:dyDescent="0.2">
      <c r="A114" s="433" t="s">
        <v>384</v>
      </c>
      <c r="B114" s="444"/>
      <c r="C114" s="443"/>
      <c r="D114" s="442"/>
      <c r="E114" s="441"/>
      <c r="F114" s="439"/>
      <c r="G114" s="440"/>
      <c r="H114" s="439"/>
      <c r="I114" s="425">
        <f>SUM(B114,D114:H114)</f>
        <v>0</v>
      </c>
    </row>
    <row r="115" spans="1:9" s="264" customFormat="1" x14ac:dyDescent="0.2">
      <c r="A115" s="433" t="s">
        <v>383</v>
      </c>
      <c r="B115" s="444"/>
      <c r="C115" s="443"/>
      <c r="D115" s="442"/>
      <c r="E115" s="441"/>
      <c r="F115" s="439"/>
      <c r="G115" s="440"/>
      <c r="H115" s="439"/>
      <c r="I115" s="425">
        <f>SUM(B115,D115:H115)</f>
        <v>0</v>
      </c>
    </row>
    <row r="116" spans="1:9" s="264" customFormat="1" x14ac:dyDescent="0.2">
      <c r="A116" s="433" t="s">
        <v>382</v>
      </c>
      <c r="B116" s="444"/>
      <c r="C116" s="443"/>
      <c r="D116" s="442"/>
      <c r="E116" s="441"/>
      <c r="F116" s="439"/>
      <c r="G116" s="440"/>
      <c r="H116" s="439"/>
      <c r="I116" s="425">
        <f>SUM(B116,D116:H116)</f>
        <v>0</v>
      </c>
    </row>
    <row r="117" spans="1:9" s="264" customFormat="1" x14ac:dyDescent="0.2">
      <c r="A117" s="433" t="s">
        <v>381</v>
      </c>
      <c r="B117" s="444"/>
      <c r="C117" s="443"/>
      <c r="D117" s="442"/>
      <c r="E117" s="441"/>
      <c r="F117" s="439"/>
      <c r="G117" s="440"/>
      <c r="H117" s="439"/>
      <c r="I117" s="425">
        <f>SUM(B117,D117:H117)</f>
        <v>0</v>
      </c>
    </row>
    <row r="118" spans="1:9" s="264" customFormat="1" x14ac:dyDescent="0.2">
      <c r="A118" s="433" t="s">
        <v>380</v>
      </c>
      <c r="B118" s="444"/>
      <c r="C118" s="443"/>
      <c r="D118" s="442"/>
      <c r="E118" s="441"/>
      <c r="F118" s="439"/>
      <c r="G118" s="440"/>
      <c r="H118" s="439"/>
      <c r="I118" s="425">
        <f>SUM(B118,D118:H118)</f>
        <v>0</v>
      </c>
    </row>
    <row r="119" spans="1:9" s="264" customFormat="1" x14ac:dyDescent="0.2">
      <c r="A119" s="433" t="s">
        <v>379</v>
      </c>
      <c r="B119" s="444"/>
      <c r="C119" s="443"/>
      <c r="D119" s="442"/>
      <c r="E119" s="441"/>
      <c r="F119" s="439"/>
      <c r="G119" s="440"/>
      <c r="H119" s="439"/>
      <c r="I119" s="425">
        <f>SUM(B119,D119:H119)</f>
        <v>0</v>
      </c>
    </row>
    <row r="120" spans="1:9" s="264" customFormat="1" x14ac:dyDescent="0.2">
      <c r="A120" s="433" t="s">
        <v>378</v>
      </c>
      <c r="B120" s="444"/>
      <c r="C120" s="443"/>
      <c r="D120" s="442"/>
      <c r="E120" s="441"/>
      <c r="F120" s="439"/>
      <c r="G120" s="440"/>
      <c r="H120" s="439"/>
      <c r="I120" s="425">
        <f>SUM(B120,D120:H120)</f>
        <v>0</v>
      </c>
    </row>
    <row r="121" spans="1:9" s="264" customFormat="1" x14ac:dyDescent="0.2">
      <c r="A121" s="433" t="s">
        <v>377</v>
      </c>
      <c r="B121" s="444"/>
      <c r="C121" s="443"/>
      <c r="D121" s="442"/>
      <c r="E121" s="441"/>
      <c r="F121" s="439"/>
      <c r="G121" s="440"/>
      <c r="H121" s="439"/>
      <c r="I121" s="425">
        <f>SUM(B121,D121:H121)</f>
        <v>0</v>
      </c>
    </row>
    <row r="122" spans="1:9" s="264" customFormat="1" x14ac:dyDescent="0.2">
      <c r="A122" s="433" t="s">
        <v>376</v>
      </c>
      <c r="B122" s="444"/>
      <c r="C122" s="443"/>
      <c r="D122" s="442"/>
      <c r="E122" s="441"/>
      <c r="F122" s="439"/>
      <c r="G122" s="440"/>
      <c r="H122" s="439"/>
      <c r="I122" s="425">
        <f>SUM(B122,D122:H122)</f>
        <v>0</v>
      </c>
    </row>
    <row r="123" spans="1:9" s="264" customFormat="1" x14ac:dyDescent="0.2">
      <c r="A123" s="433" t="s">
        <v>375</v>
      </c>
      <c r="B123" s="444"/>
      <c r="C123" s="443"/>
      <c r="D123" s="442"/>
      <c r="E123" s="441"/>
      <c r="F123" s="439"/>
      <c r="G123" s="440"/>
      <c r="H123" s="439"/>
      <c r="I123" s="425">
        <f>SUM(B123,D123:H123)</f>
        <v>0</v>
      </c>
    </row>
    <row r="124" spans="1:9" s="264" customFormat="1" x14ac:dyDescent="0.2">
      <c r="A124" s="433" t="s">
        <v>374</v>
      </c>
      <c r="B124" s="444"/>
      <c r="C124" s="443"/>
      <c r="D124" s="442"/>
      <c r="E124" s="441"/>
      <c r="F124" s="439"/>
      <c r="G124" s="440"/>
      <c r="H124" s="439"/>
      <c r="I124" s="425">
        <f>SUM(B124,D124:H124)</f>
        <v>0</v>
      </c>
    </row>
    <row r="125" spans="1:9" s="264" customFormat="1" x14ac:dyDescent="0.2">
      <c r="A125" s="433" t="s">
        <v>373</v>
      </c>
      <c r="B125" s="444"/>
      <c r="C125" s="443"/>
      <c r="D125" s="442"/>
      <c r="E125" s="441"/>
      <c r="F125" s="439"/>
      <c r="G125" s="440"/>
      <c r="H125" s="439"/>
      <c r="I125" s="425">
        <f>SUM(B125,D125:H125)</f>
        <v>0</v>
      </c>
    </row>
    <row r="126" spans="1:9" s="264" customFormat="1" x14ac:dyDescent="0.2">
      <c r="A126" s="433" t="s">
        <v>372</v>
      </c>
      <c r="B126" s="444"/>
      <c r="C126" s="443"/>
      <c r="D126" s="442"/>
      <c r="E126" s="441"/>
      <c r="F126" s="439"/>
      <c r="G126" s="440"/>
      <c r="H126" s="439"/>
      <c r="I126" s="425">
        <f>SUM(B126,D126:H126)</f>
        <v>0</v>
      </c>
    </row>
    <row r="127" spans="1:9" s="264" customFormat="1" x14ac:dyDescent="0.2">
      <c r="A127" s="433" t="s">
        <v>371</v>
      </c>
      <c r="B127" s="444">
        <v>1</v>
      </c>
      <c r="C127" s="443"/>
      <c r="D127" s="442">
        <v>3</v>
      </c>
      <c r="E127" s="441"/>
      <c r="F127" s="439"/>
      <c r="G127" s="440"/>
      <c r="H127" s="439"/>
      <c r="I127" s="425">
        <f>SUM(B127,D127:H127)</f>
        <v>4</v>
      </c>
    </row>
    <row r="128" spans="1:9" s="264" customFormat="1" x14ac:dyDescent="0.2">
      <c r="A128" s="433" t="s">
        <v>370</v>
      </c>
      <c r="B128" s="444"/>
      <c r="C128" s="443"/>
      <c r="D128" s="442"/>
      <c r="E128" s="441"/>
      <c r="F128" s="439"/>
      <c r="G128" s="440"/>
      <c r="H128" s="439"/>
      <c r="I128" s="425">
        <f>SUM(B128,D128:H128)</f>
        <v>0</v>
      </c>
    </row>
    <row r="129" spans="1:9" s="264" customFormat="1" x14ac:dyDescent="0.2">
      <c r="A129" s="433" t="s">
        <v>369</v>
      </c>
      <c r="B129" s="444"/>
      <c r="C129" s="443"/>
      <c r="D129" s="442"/>
      <c r="E129" s="441"/>
      <c r="F129" s="439"/>
      <c r="G129" s="440"/>
      <c r="H129" s="439"/>
      <c r="I129" s="425">
        <f>SUM(B129,D129:H129)</f>
        <v>0</v>
      </c>
    </row>
    <row r="130" spans="1:9" s="264" customFormat="1" x14ac:dyDescent="0.2">
      <c r="A130" s="433" t="s">
        <v>368</v>
      </c>
      <c r="B130" s="444"/>
      <c r="C130" s="443"/>
      <c r="D130" s="442"/>
      <c r="E130" s="441"/>
      <c r="F130" s="439"/>
      <c r="G130" s="440"/>
      <c r="H130" s="439"/>
      <c r="I130" s="425">
        <f>SUM(B130,D130:H130)</f>
        <v>0</v>
      </c>
    </row>
    <row r="131" spans="1:9" s="264" customFormat="1" x14ac:dyDescent="0.2">
      <c r="A131" s="433" t="s">
        <v>367</v>
      </c>
      <c r="B131" s="444"/>
      <c r="C131" s="443"/>
      <c r="D131" s="442"/>
      <c r="E131" s="441"/>
      <c r="F131" s="439"/>
      <c r="G131" s="440">
        <v>6</v>
      </c>
      <c r="H131" s="439"/>
      <c r="I131" s="425">
        <f>SUM(B131,D131:H131)</f>
        <v>6</v>
      </c>
    </row>
    <row r="132" spans="1:9" s="264" customFormat="1" x14ac:dyDescent="0.2">
      <c r="A132" s="433" t="s">
        <v>366</v>
      </c>
      <c r="B132" s="444"/>
      <c r="C132" s="443"/>
      <c r="D132" s="442"/>
      <c r="E132" s="441"/>
      <c r="F132" s="439"/>
      <c r="G132" s="440"/>
      <c r="H132" s="439"/>
      <c r="I132" s="425">
        <f>SUM(B132,D132:H132)</f>
        <v>0</v>
      </c>
    </row>
    <row r="133" spans="1:9" s="264" customFormat="1" x14ac:dyDescent="0.2">
      <c r="A133" s="433" t="s">
        <v>365</v>
      </c>
      <c r="B133" s="444"/>
      <c r="C133" s="443"/>
      <c r="D133" s="442"/>
      <c r="E133" s="441"/>
      <c r="F133" s="439"/>
      <c r="G133" s="440"/>
      <c r="H133" s="439"/>
      <c r="I133" s="425">
        <f>SUM(B133,D133:H133)</f>
        <v>0</v>
      </c>
    </row>
    <row r="134" spans="1:9" s="264" customFormat="1" x14ac:dyDescent="0.2">
      <c r="A134" s="433" t="s">
        <v>364</v>
      </c>
      <c r="B134" s="444"/>
      <c r="C134" s="443"/>
      <c r="D134" s="442"/>
      <c r="E134" s="441"/>
      <c r="F134" s="439"/>
      <c r="G134" s="440"/>
      <c r="H134" s="439"/>
      <c r="I134" s="425">
        <f>SUM(B134,D134:H134)</f>
        <v>0</v>
      </c>
    </row>
    <row r="135" spans="1:9" s="264" customFormat="1" x14ac:dyDescent="0.2">
      <c r="A135" s="433" t="s">
        <v>363</v>
      </c>
      <c r="B135" s="444"/>
      <c r="C135" s="443"/>
      <c r="D135" s="442"/>
      <c r="E135" s="441"/>
      <c r="F135" s="439"/>
      <c r="G135" s="440"/>
      <c r="H135" s="439"/>
      <c r="I135" s="425">
        <f>SUM(B135,D135:H135)</f>
        <v>0</v>
      </c>
    </row>
    <row r="136" spans="1:9" s="264" customFormat="1" x14ac:dyDescent="0.2">
      <c r="A136" s="433" t="s">
        <v>362</v>
      </c>
      <c r="B136" s="444"/>
      <c r="C136" s="443"/>
      <c r="D136" s="442"/>
      <c r="E136" s="441"/>
      <c r="F136" s="439"/>
      <c r="G136" s="440"/>
      <c r="H136" s="439"/>
      <c r="I136" s="425">
        <f>SUM(B136,D136:H136)</f>
        <v>0</v>
      </c>
    </row>
    <row r="137" spans="1:9" s="264" customFormat="1" x14ac:dyDescent="0.2">
      <c r="A137" s="433" t="s">
        <v>361</v>
      </c>
      <c r="B137" s="444"/>
      <c r="C137" s="443"/>
      <c r="D137" s="442"/>
      <c r="E137" s="441"/>
      <c r="F137" s="439"/>
      <c r="G137" s="440"/>
      <c r="H137" s="439"/>
      <c r="I137" s="425">
        <f>SUM(B137,D137:H137)</f>
        <v>0</v>
      </c>
    </row>
    <row r="138" spans="1:9" s="264" customFormat="1" x14ac:dyDescent="0.2">
      <c r="A138" s="433" t="s">
        <v>360</v>
      </c>
      <c r="B138" s="444"/>
      <c r="C138" s="443"/>
      <c r="D138" s="442"/>
      <c r="E138" s="441"/>
      <c r="F138" s="439"/>
      <c r="G138" s="440"/>
      <c r="H138" s="439"/>
      <c r="I138" s="425">
        <f>SUM(B138,D138:H138)</f>
        <v>0</v>
      </c>
    </row>
    <row r="139" spans="1:9" s="264" customFormat="1" x14ac:dyDescent="0.2">
      <c r="A139" s="433" t="s">
        <v>359</v>
      </c>
      <c r="B139" s="444"/>
      <c r="C139" s="443"/>
      <c r="D139" s="442"/>
      <c r="E139" s="441"/>
      <c r="F139" s="439"/>
      <c r="G139" s="440"/>
      <c r="H139" s="439"/>
      <c r="I139" s="425">
        <f>SUM(B139,D139:H139)</f>
        <v>0</v>
      </c>
    </row>
    <row r="140" spans="1:9" s="264" customFormat="1" x14ac:dyDescent="0.2">
      <c r="A140" s="433" t="s">
        <v>358</v>
      </c>
      <c r="B140" s="444"/>
      <c r="C140" s="443"/>
      <c r="D140" s="442"/>
      <c r="E140" s="441"/>
      <c r="F140" s="439"/>
      <c r="G140" s="440"/>
      <c r="H140" s="439"/>
      <c r="I140" s="425">
        <f>SUM(B140,D140:H140)</f>
        <v>0</v>
      </c>
    </row>
    <row r="141" spans="1:9" s="264" customFormat="1" x14ac:dyDescent="0.2">
      <c r="A141" s="433" t="s">
        <v>357</v>
      </c>
      <c r="B141" s="444"/>
      <c r="C141" s="443"/>
      <c r="D141" s="442"/>
      <c r="E141" s="441"/>
      <c r="F141" s="439"/>
      <c r="G141" s="440"/>
      <c r="H141" s="439"/>
      <c r="I141" s="425">
        <f>SUM(B141,D141:H141)</f>
        <v>0</v>
      </c>
    </row>
    <row r="142" spans="1:9" s="264" customFormat="1" x14ac:dyDescent="0.2">
      <c r="A142" s="433" t="s">
        <v>356</v>
      </c>
      <c r="B142" s="444"/>
      <c r="C142" s="443"/>
      <c r="D142" s="442"/>
      <c r="E142" s="441"/>
      <c r="F142" s="439"/>
      <c r="G142" s="440"/>
      <c r="H142" s="439"/>
      <c r="I142" s="425">
        <f>SUM(B142,D142:H142)</f>
        <v>0</v>
      </c>
    </row>
    <row r="143" spans="1:9" s="264" customFormat="1" x14ac:dyDescent="0.2">
      <c r="A143" s="433" t="s">
        <v>355</v>
      </c>
      <c r="B143" s="444"/>
      <c r="C143" s="443"/>
      <c r="D143" s="442"/>
      <c r="E143" s="441"/>
      <c r="F143" s="439"/>
      <c r="G143" s="440"/>
      <c r="H143" s="439"/>
      <c r="I143" s="425">
        <f>SUM(B143,D143:H143)</f>
        <v>0</v>
      </c>
    </row>
    <row r="144" spans="1:9" s="264" customFormat="1" x14ac:dyDescent="0.2">
      <c r="A144" s="433" t="s">
        <v>354</v>
      </c>
      <c r="B144" s="444"/>
      <c r="C144" s="443"/>
      <c r="D144" s="442"/>
      <c r="E144" s="441"/>
      <c r="F144" s="439"/>
      <c r="G144" s="440"/>
      <c r="H144" s="439"/>
      <c r="I144" s="425">
        <f>SUM(B144,D144:H144)</f>
        <v>0</v>
      </c>
    </row>
    <row r="145" spans="1:11" s="264" customFormat="1" x14ac:dyDescent="0.2">
      <c r="A145" s="433" t="s">
        <v>353</v>
      </c>
      <c r="B145" s="444"/>
      <c r="C145" s="443"/>
      <c r="D145" s="442"/>
      <c r="E145" s="441"/>
      <c r="F145" s="439"/>
      <c r="G145" s="440"/>
      <c r="H145" s="439"/>
      <c r="I145" s="425">
        <f>SUM(B145,D145:H145)</f>
        <v>0</v>
      </c>
    </row>
    <row r="146" spans="1:11" s="264" customFormat="1" x14ac:dyDescent="0.2">
      <c r="A146" s="433" t="s">
        <v>352</v>
      </c>
      <c r="B146" s="444"/>
      <c r="C146" s="443"/>
      <c r="D146" s="442"/>
      <c r="E146" s="441"/>
      <c r="F146" s="439"/>
      <c r="G146" s="440"/>
      <c r="H146" s="439"/>
      <c r="I146" s="425">
        <f>SUM(B146,D146:H146)</f>
        <v>0</v>
      </c>
    </row>
    <row r="147" spans="1:11" s="264" customFormat="1" x14ac:dyDescent="0.2">
      <c r="A147" s="433" t="s">
        <v>351</v>
      </c>
      <c r="B147" s="444"/>
      <c r="C147" s="443"/>
      <c r="D147" s="442"/>
      <c r="E147" s="441"/>
      <c r="F147" s="439"/>
      <c r="G147" s="440"/>
      <c r="H147" s="439"/>
      <c r="I147" s="425">
        <f>SUM(B147,D147:H147)</f>
        <v>0</v>
      </c>
    </row>
    <row r="148" spans="1:11" s="264" customFormat="1" x14ac:dyDescent="0.2">
      <c r="A148" s="433" t="s">
        <v>350</v>
      </c>
      <c r="B148" s="444"/>
      <c r="C148" s="443"/>
      <c r="D148" s="442"/>
      <c r="E148" s="441"/>
      <c r="F148" s="439"/>
      <c r="G148" s="440"/>
      <c r="H148" s="439"/>
      <c r="I148" s="425">
        <f>SUM(B148,D148:H148)</f>
        <v>0</v>
      </c>
    </row>
    <row r="149" spans="1:11" s="264" customFormat="1" x14ac:dyDescent="0.2">
      <c r="A149" s="433" t="s">
        <v>349</v>
      </c>
      <c r="B149" s="444"/>
      <c r="C149" s="443"/>
      <c r="D149" s="442"/>
      <c r="E149" s="441"/>
      <c r="F149" s="439"/>
      <c r="G149" s="440"/>
      <c r="H149" s="439"/>
      <c r="I149" s="425">
        <f>SUM(B149,D149:H149)</f>
        <v>0</v>
      </c>
    </row>
    <row r="150" spans="1:11" s="264" customFormat="1" x14ac:dyDescent="0.2">
      <c r="A150" s="433" t="s">
        <v>348</v>
      </c>
      <c r="B150" s="444"/>
      <c r="C150" s="443"/>
      <c r="D150" s="442"/>
      <c r="E150" s="441"/>
      <c r="F150" s="439"/>
      <c r="G150" s="440"/>
      <c r="H150" s="439"/>
      <c r="I150" s="425">
        <f>SUM(B150,D150:H150)</f>
        <v>0</v>
      </c>
    </row>
    <row r="151" spans="1:11" s="264" customFormat="1" x14ac:dyDescent="0.2">
      <c r="A151" s="433" t="s">
        <v>347</v>
      </c>
      <c r="B151" s="444">
        <v>3</v>
      </c>
      <c r="C151" s="443">
        <v>1</v>
      </c>
      <c r="D151" s="442">
        <v>2</v>
      </c>
      <c r="E151" s="441">
        <v>2</v>
      </c>
      <c r="F151" s="439"/>
      <c r="G151" s="440"/>
      <c r="H151" s="439"/>
      <c r="I151" s="425">
        <f>SUM(B151,D151:H151)</f>
        <v>7</v>
      </c>
    </row>
    <row r="152" spans="1:11" s="264" customFormat="1" x14ac:dyDescent="0.2">
      <c r="A152" s="433" t="s">
        <v>346</v>
      </c>
      <c r="B152" s="444">
        <v>1</v>
      </c>
      <c r="C152" s="443"/>
      <c r="D152" s="442">
        <v>1</v>
      </c>
      <c r="E152" s="441"/>
      <c r="F152" s="439"/>
      <c r="G152" s="440"/>
      <c r="H152" s="439"/>
      <c r="I152" s="425">
        <f>SUM(B152,D152:H152)</f>
        <v>2</v>
      </c>
    </row>
    <row r="153" spans="1:11" s="264" customFormat="1" x14ac:dyDescent="0.2">
      <c r="A153" s="433" t="s">
        <v>345</v>
      </c>
      <c r="B153" s="444"/>
      <c r="C153" s="443"/>
      <c r="D153" s="442"/>
      <c r="E153" s="441"/>
      <c r="F153" s="439"/>
      <c r="G153" s="440"/>
      <c r="H153" s="439"/>
      <c r="I153" s="425">
        <f>SUM(B153,D153:H153)</f>
        <v>0</v>
      </c>
    </row>
    <row r="154" spans="1:11" s="264" customFormat="1" x14ac:dyDescent="0.2">
      <c r="A154" s="433" t="s">
        <v>344</v>
      </c>
      <c r="B154" s="444"/>
      <c r="C154" s="443"/>
      <c r="D154" s="442"/>
      <c r="E154" s="441"/>
      <c r="F154" s="439"/>
      <c r="G154" s="440"/>
      <c r="H154" s="439"/>
      <c r="I154" s="425">
        <f>SUM(B154,D154:H154)</f>
        <v>0</v>
      </c>
    </row>
    <row r="155" spans="1:11" s="264" customFormat="1" x14ac:dyDescent="0.2">
      <c r="A155" s="433" t="s">
        <v>343</v>
      </c>
      <c r="B155" s="444"/>
      <c r="C155" s="443"/>
      <c r="D155" s="442"/>
      <c r="E155" s="441"/>
      <c r="F155" s="439"/>
      <c r="G155" s="440"/>
      <c r="H155" s="439"/>
      <c r="I155" s="425">
        <f>SUM(B155,D155:H155)</f>
        <v>0</v>
      </c>
      <c r="K155" s="1"/>
    </row>
    <row r="156" spans="1:11" s="264" customFormat="1" x14ac:dyDescent="0.2">
      <c r="A156" s="433" t="s">
        <v>342</v>
      </c>
      <c r="B156" s="444"/>
      <c r="C156" s="443"/>
      <c r="D156" s="442"/>
      <c r="E156" s="441"/>
      <c r="F156" s="439"/>
      <c r="G156" s="440"/>
      <c r="H156" s="439"/>
      <c r="I156" s="425">
        <f>SUM(B156,D156:H156)</f>
        <v>0</v>
      </c>
    </row>
    <row r="157" spans="1:11" s="264" customFormat="1" x14ac:dyDescent="0.2">
      <c r="A157" s="433" t="s">
        <v>341</v>
      </c>
      <c r="B157" s="444"/>
      <c r="C157" s="443"/>
      <c r="D157" s="442"/>
      <c r="E157" s="441"/>
      <c r="F157" s="439"/>
      <c r="G157" s="440"/>
      <c r="H157" s="439"/>
      <c r="I157" s="425">
        <f>SUM(B157,D157:H157)</f>
        <v>0</v>
      </c>
    </row>
    <row r="158" spans="1:11" s="264" customFormat="1" x14ac:dyDescent="0.2">
      <c r="A158" s="433" t="s">
        <v>340</v>
      </c>
      <c r="B158" s="444"/>
      <c r="C158" s="443"/>
      <c r="D158" s="442"/>
      <c r="E158" s="441"/>
      <c r="F158" s="439"/>
      <c r="G158" s="440"/>
      <c r="H158" s="439"/>
      <c r="I158" s="425">
        <f>SUM(B158,D158:H158)</f>
        <v>0</v>
      </c>
    </row>
    <row r="159" spans="1:11" s="264" customFormat="1" x14ac:dyDescent="0.2">
      <c r="A159" s="433" t="s">
        <v>339</v>
      </c>
      <c r="B159" s="444"/>
      <c r="C159" s="443"/>
      <c r="D159" s="442"/>
      <c r="E159" s="441"/>
      <c r="F159" s="439"/>
      <c r="G159" s="440"/>
      <c r="H159" s="439"/>
      <c r="I159" s="425">
        <f>SUM(B159,D159:H159)</f>
        <v>0</v>
      </c>
      <c r="K159" s="1"/>
    </row>
    <row r="160" spans="1:11" s="264" customFormat="1" x14ac:dyDescent="0.2">
      <c r="A160" s="433" t="s">
        <v>338</v>
      </c>
      <c r="B160" s="444"/>
      <c r="C160" s="443"/>
      <c r="D160" s="442"/>
      <c r="E160" s="441"/>
      <c r="F160" s="439"/>
      <c r="G160" s="440"/>
      <c r="H160" s="439"/>
      <c r="I160" s="425">
        <f>SUM(B160,D160:H160)</f>
        <v>0</v>
      </c>
    </row>
    <row r="161" spans="1:9" s="264" customFormat="1" x14ac:dyDescent="0.2">
      <c r="A161" s="433" t="s">
        <v>338</v>
      </c>
      <c r="B161" s="444"/>
      <c r="C161" s="443"/>
      <c r="D161" s="442"/>
      <c r="E161" s="441"/>
      <c r="F161" s="439"/>
      <c r="G161" s="440"/>
      <c r="H161" s="439"/>
      <c r="I161" s="425">
        <f>SUM(B161,D161:H161)</f>
        <v>0</v>
      </c>
    </row>
    <row r="162" spans="1:9" s="264" customFormat="1" x14ac:dyDescent="0.2">
      <c r="A162" s="433" t="s">
        <v>337</v>
      </c>
      <c r="B162" s="444"/>
      <c r="C162" s="443"/>
      <c r="D162" s="442"/>
      <c r="E162" s="441"/>
      <c r="F162" s="439"/>
      <c r="G162" s="440"/>
      <c r="H162" s="439"/>
      <c r="I162" s="425">
        <f>SUM(B162,D162:H162)</f>
        <v>0</v>
      </c>
    </row>
    <row r="163" spans="1:9" s="264" customFormat="1" x14ac:dyDescent="0.2">
      <c r="A163" s="433" t="s">
        <v>336</v>
      </c>
      <c r="B163" s="444">
        <v>2</v>
      </c>
      <c r="C163" s="443"/>
      <c r="D163" s="442"/>
      <c r="E163" s="441"/>
      <c r="F163" s="439"/>
      <c r="G163" s="440"/>
      <c r="H163" s="439"/>
      <c r="I163" s="425">
        <f>SUM(B163,D163:H163)</f>
        <v>2</v>
      </c>
    </row>
    <row r="164" spans="1:9" s="264" customFormat="1" x14ac:dyDescent="0.2">
      <c r="A164" s="433" t="s">
        <v>335</v>
      </c>
      <c r="B164" s="444"/>
      <c r="C164" s="443"/>
      <c r="D164" s="442"/>
      <c r="E164" s="441"/>
      <c r="F164" s="439"/>
      <c r="G164" s="440"/>
      <c r="H164" s="439"/>
      <c r="I164" s="425">
        <f>SUM(B164,D164:H164)</f>
        <v>0</v>
      </c>
    </row>
    <row r="165" spans="1:9" s="264" customFormat="1" x14ac:dyDescent="0.2">
      <c r="A165" s="433" t="s">
        <v>334</v>
      </c>
      <c r="B165" s="444">
        <v>1</v>
      </c>
      <c r="C165" s="443">
        <v>1</v>
      </c>
      <c r="D165" s="442">
        <v>2</v>
      </c>
      <c r="E165" s="441"/>
      <c r="F165" s="439"/>
      <c r="G165" s="440"/>
      <c r="H165" s="439">
        <v>2</v>
      </c>
      <c r="I165" s="425">
        <f>SUM(B165,D165:H165)</f>
        <v>5</v>
      </c>
    </row>
    <row r="166" spans="1:9" s="264" customFormat="1" x14ac:dyDescent="0.2">
      <c r="A166" s="433" t="s">
        <v>333</v>
      </c>
      <c r="B166" s="444"/>
      <c r="C166" s="443"/>
      <c r="D166" s="442"/>
      <c r="E166" s="441"/>
      <c r="F166" s="439"/>
      <c r="G166" s="440"/>
      <c r="H166" s="439"/>
      <c r="I166" s="425">
        <f>SUM(B166,D166:H166)</f>
        <v>0</v>
      </c>
    </row>
    <row r="167" spans="1:9" s="264" customFormat="1" x14ac:dyDescent="0.2">
      <c r="A167" s="433" t="s">
        <v>332</v>
      </c>
      <c r="B167" s="444">
        <v>4</v>
      </c>
      <c r="C167" s="443">
        <v>2</v>
      </c>
      <c r="D167" s="442"/>
      <c r="E167" s="441"/>
      <c r="F167" s="439"/>
      <c r="G167" s="440"/>
      <c r="H167" s="439"/>
      <c r="I167" s="425">
        <f>SUM(B167,D167:H167)</f>
        <v>4</v>
      </c>
    </row>
    <row r="168" spans="1:9" s="264" customFormat="1" x14ac:dyDescent="0.2">
      <c r="A168" s="433" t="s">
        <v>331</v>
      </c>
      <c r="B168" s="444"/>
      <c r="C168" s="443"/>
      <c r="D168" s="442"/>
      <c r="E168" s="441"/>
      <c r="F168" s="439"/>
      <c r="G168" s="440"/>
      <c r="H168" s="439"/>
      <c r="I168" s="425">
        <f>SUM(B168,D168:H168)</f>
        <v>0</v>
      </c>
    </row>
    <row r="169" spans="1:9" s="264" customFormat="1" x14ac:dyDescent="0.2">
      <c r="A169" s="433" t="s">
        <v>330</v>
      </c>
      <c r="B169" s="444">
        <v>4</v>
      </c>
      <c r="C169" s="443">
        <v>1</v>
      </c>
      <c r="D169" s="442"/>
      <c r="E169" s="441"/>
      <c r="F169" s="439"/>
      <c r="G169" s="440"/>
      <c r="H169" s="439"/>
      <c r="I169" s="425">
        <f>SUM(B169,D169:H169)</f>
        <v>4</v>
      </c>
    </row>
    <row r="170" spans="1:9" s="264" customFormat="1" x14ac:dyDescent="0.2">
      <c r="A170" s="433" t="s">
        <v>329</v>
      </c>
      <c r="B170" s="444"/>
      <c r="C170" s="443"/>
      <c r="D170" s="442"/>
      <c r="E170" s="441"/>
      <c r="F170" s="439"/>
      <c r="G170" s="440"/>
      <c r="H170" s="439"/>
      <c r="I170" s="425">
        <f>SUM(B170,D170:H170)</f>
        <v>0</v>
      </c>
    </row>
    <row r="171" spans="1:9" s="264" customFormat="1" x14ac:dyDescent="0.2">
      <c r="A171" s="433" t="s">
        <v>328</v>
      </c>
      <c r="B171" s="444"/>
      <c r="C171" s="443"/>
      <c r="D171" s="442"/>
      <c r="E171" s="441"/>
      <c r="F171" s="439"/>
      <c r="G171" s="440"/>
      <c r="H171" s="439"/>
      <c r="I171" s="425">
        <f>SUM(B171,D171:H171)</f>
        <v>0</v>
      </c>
    </row>
    <row r="172" spans="1:9" s="264" customFormat="1" x14ac:dyDescent="0.2">
      <c r="A172" s="433" t="s">
        <v>327</v>
      </c>
      <c r="B172" s="444"/>
      <c r="C172" s="443"/>
      <c r="D172" s="442"/>
      <c r="E172" s="441"/>
      <c r="F172" s="439"/>
      <c r="G172" s="440"/>
      <c r="H172" s="439"/>
      <c r="I172" s="425">
        <f>SUM(B172,D172:H172)</f>
        <v>0</v>
      </c>
    </row>
    <row r="173" spans="1:9" s="264" customFormat="1" x14ac:dyDescent="0.2">
      <c r="A173" s="433" t="s">
        <v>326</v>
      </c>
      <c r="B173" s="444"/>
      <c r="C173" s="443"/>
      <c r="D173" s="442"/>
      <c r="E173" s="441"/>
      <c r="F173" s="439"/>
      <c r="G173" s="440"/>
      <c r="H173" s="439"/>
      <c r="I173" s="425">
        <f>SUM(B173,D173:H173)</f>
        <v>0</v>
      </c>
    </row>
    <row r="174" spans="1:9" s="264" customFormat="1" x14ac:dyDescent="0.2">
      <c r="A174" s="433" t="s">
        <v>325</v>
      </c>
      <c r="B174" s="444"/>
      <c r="C174" s="443"/>
      <c r="D174" s="442"/>
      <c r="E174" s="441"/>
      <c r="F174" s="439"/>
      <c r="G174" s="440"/>
      <c r="H174" s="439"/>
      <c r="I174" s="425">
        <f>SUM(B174,D174:H174)</f>
        <v>0</v>
      </c>
    </row>
    <row r="175" spans="1:9" s="264" customFormat="1" x14ac:dyDescent="0.2">
      <c r="A175" s="433" t="s">
        <v>324</v>
      </c>
      <c r="B175" s="444"/>
      <c r="C175" s="443"/>
      <c r="D175" s="442"/>
      <c r="E175" s="441"/>
      <c r="F175" s="439"/>
      <c r="G175" s="440"/>
      <c r="H175" s="439"/>
      <c r="I175" s="425">
        <f>SUM(B175,D175:H175)</f>
        <v>0</v>
      </c>
    </row>
    <row r="176" spans="1:9" s="264" customFormat="1" x14ac:dyDescent="0.2">
      <c r="A176" s="433" t="s">
        <v>323</v>
      </c>
      <c r="B176" s="444"/>
      <c r="C176" s="443"/>
      <c r="D176" s="442"/>
      <c r="E176" s="441"/>
      <c r="F176" s="439"/>
      <c r="G176" s="440"/>
      <c r="H176" s="439"/>
      <c r="I176" s="425">
        <f>SUM(B176,D176:H176)</f>
        <v>0</v>
      </c>
    </row>
    <row r="177" spans="1:9" s="264" customFormat="1" x14ac:dyDescent="0.2">
      <c r="A177" s="433" t="s">
        <v>322</v>
      </c>
      <c r="B177" s="444"/>
      <c r="C177" s="443"/>
      <c r="D177" s="442"/>
      <c r="E177" s="441"/>
      <c r="F177" s="439"/>
      <c r="G177" s="440"/>
      <c r="H177" s="439"/>
      <c r="I177" s="425">
        <f>SUM(B177,D177:H177)</f>
        <v>0</v>
      </c>
    </row>
    <row r="178" spans="1:9" s="264" customFormat="1" x14ac:dyDescent="0.2">
      <c r="A178" s="433" t="s">
        <v>321</v>
      </c>
      <c r="B178" s="444"/>
      <c r="C178" s="443"/>
      <c r="D178" s="442"/>
      <c r="E178" s="441"/>
      <c r="F178" s="439"/>
      <c r="G178" s="440"/>
      <c r="H178" s="439"/>
      <c r="I178" s="425">
        <f>SUM(B178,D178:H178)</f>
        <v>0</v>
      </c>
    </row>
    <row r="179" spans="1:9" s="264" customFormat="1" x14ac:dyDescent="0.2">
      <c r="A179" s="433" t="s">
        <v>320</v>
      </c>
      <c r="B179" s="444"/>
      <c r="C179" s="443"/>
      <c r="D179" s="442"/>
      <c r="E179" s="441"/>
      <c r="F179" s="439"/>
      <c r="G179" s="440"/>
      <c r="H179" s="439"/>
      <c r="I179" s="425">
        <f>SUM(B179,D179:H179)</f>
        <v>0</v>
      </c>
    </row>
    <row r="180" spans="1:9" s="264" customFormat="1" x14ac:dyDescent="0.2">
      <c r="A180" s="433" t="s">
        <v>319</v>
      </c>
      <c r="B180" s="444"/>
      <c r="C180" s="443"/>
      <c r="D180" s="442"/>
      <c r="E180" s="441"/>
      <c r="F180" s="439"/>
      <c r="G180" s="440"/>
      <c r="H180" s="439"/>
      <c r="I180" s="425">
        <f>SUM(B180,D180:H180)</f>
        <v>0</v>
      </c>
    </row>
    <row r="181" spans="1:9" s="264" customFormat="1" x14ac:dyDescent="0.2">
      <c r="A181" s="433" t="s">
        <v>318</v>
      </c>
      <c r="B181" s="444"/>
      <c r="C181" s="443"/>
      <c r="D181" s="442"/>
      <c r="E181" s="441"/>
      <c r="F181" s="439"/>
      <c r="G181" s="440"/>
      <c r="H181" s="439"/>
      <c r="I181" s="425">
        <f>SUM(B181,D181:H181)</f>
        <v>0</v>
      </c>
    </row>
    <row r="182" spans="1:9" s="264" customFormat="1" x14ac:dyDescent="0.2">
      <c r="A182" s="433" t="s">
        <v>317</v>
      </c>
      <c r="B182" s="444"/>
      <c r="C182" s="443"/>
      <c r="D182" s="442"/>
      <c r="E182" s="441"/>
      <c r="F182" s="439"/>
      <c r="G182" s="440"/>
      <c r="H182" s="439"/>
      <c r="I182" s="425">
        <f>SUM(B182,D182:H182)</f>
        <v>0</v>
      </c>
    </row>
    <row r="183" spans="1:9" s="264" customFormat="1" x14ac:dyDescent="0.2">
      <c r="A183" s="433" t="s">
        <v>316</v>
      </c>
      <c r="B183" s="444"/>
      <c r="C183" s="443"/>
      <c r="D183" s="442"/>
      <c r="E183" s="441"/>
      <c r="F183" s="439"/>
      <c r="G183" s="440"/>
      <c r="H183" s="439"/>
      <c r="I183" s="425">
        <f>SUM(B183,D183:H183)</f>
        <v>0</v>
      </c>
    </row>
    <row r="184" spans="1:9" s="264" customFormat="1" x14ac:dyDescent="0.2">
      <c r="A184" s="433" t="s">
        <v>315</v>
      </c>
      <c r="B184" s="444"/>
      <c r="C184" s="443"/>
      <c r="D184" s="442"/>
      <c r="E184" s="441"/>
      <c r="F184" s="439"/>
      <c r="G184" s="440"/>
      <c r="H184" s="439"/>
      <c r="I184" s="425">
        <f>SUM(B184,D184:H184)</f>
        <v>0</v>
      </c>
    </row>
    <row r="185" spans="1:9" s="264" customFormat="1" x14ac:dyDescent="0.2">
      <c r="A185" s="433" t="s">
        <v>314</v>
      </c>
      <c r="B185" s="444"/>
      <c r="C185" s="443"/>
      <c r="D185" s="442"/>
      <c r="E185" s="441"/>
      <c r="F185" s="439"/>
      <c r="G185" s="440"/>
      <c r="H185" s="439"/>
      <c r="I185" s="425">
        <f>SUM(B185,D185:H185)</f>
        <v>0</v>
      </c>
    </row>
    <row r="186" spans="1:9" s="264" customFormat="1" x14ac:dyDescent="0.2">
      <c r="A186" s="433" t="s">
        <v>313</v>
      </c>
      <c r="B186" s="444"/>
      <c r="C186" s="443"/>
      <c r="D186" s="442"/>
      <c r="E186" s="441"/>
      <c r="F186" s="439"/>
      <c r="G186" s="440"/>
      <c r="H186" s="439"/>
      <c r="I186" s="425">
        <f>SUM(B186,D186:H186)</f>
        <v>0</v>
      </c>
    </row>
    <row r="187" spans="1:9" s="264" customFormat="1" x14ac:dyDescent="0.2">
      <c r="A187" s="433" t="s">
        <v>312</v>
      </c>
      <c r="B187" s="444"/>
      <c r="C187" s="443"/>
      <c r="D187" s="442"/>
      <c r="E187" s="441"/>
      <c r="F187" s="439"/>
      <c r="G187" s="440"/>
      <c r="H187" s="439"/>
      <c r="I187" s="425">
        <f>SUM(B187,D187:H187)</f>
        <v>0</v>
      </c>
    </row>
    <row r="188" spans="1:9" s="264" customFormat="1" x14ac:dyDescent="0.2">
      <c r="A188" s="433" t="s">
        <v>311</v>
      </c>
      <c r="B188" s="444"/>
      <c r="C188" s="443"/>
      <c r="D188" s="442"/>
      <c r="E188" s="441"/>
      <c r="F188" s="439"/>
      <c r="G188" s="440"/>
      <c r="H188" s="439"/>
      <c r="I188" s="425">
        <f>SUM(B188,D188:H188)</f>
        <v>0</v>
      </c>
    </row>
    <row r="189" spans="1:9" s="264" customFormat="1" x14ac:dyDescent="0.2">
      <c r="A189" s="433" t="s">
        <v>310</v>
      </c>
      <c r="B189" s="444"/>
      <c r="C189" s="443"/>
      <c r="D189" s="442"/>
      <c r="E189" s="441"/>
      <c r="F189" s="439"/>
      <c r="G189" s="440"/>
      <c r="H189" s="439"/>
      <c r="I189" s="425">
        <f>SUM(B189,D189:H189)</f>
        <v>0</v>
      </c>
    </row>
    <row r="190" spans="1:9" s="264" customFormat="1" x14ac:dyDescent="0.2">
      <c r="A190" s="433" t="s">
        <v>309</v>
      </c>
      <c r="B190" s="444"/>
      <c r="C190" s="443"/>
      <c r="D190" s="442"/>
      <c r="E190" s="441"/>
      <c r="F190" s="439"/>
      <c r="G190" s="440"/>
      <c r="H190" s="439"/>
      <c r="I190" s="425">
        <f>SUM(B190,D190:H190)</f>
        <v>0</v>
      </c>
    </row>
    <row r="191" spans="1:9" s="264" customFormat="1" x14ac:dyDescent="0.2">
      <c r="A191" s="433" t="s">
        <v>308</v>
      </c>
      <c r="B191" s="444"/>
      <c r="C191" s="443"/>
      <c r="D191" s="442"/>
      <c r="E191" s="441"/>
      <c r="F191" s="439"/>
      <c r="G191" s="440"/>
      <c r="H191" s="439"/>
      <c r="I191" s="425">
        <f>SUM(B191,D191:H191)</f>
        <v>0</v>
      </c>
    </row>
    <row r="192" spans="1:9" s="264" customFormat="1" x14ac:dyDescent="0.2">
      <c r="A192" s="433" t="s">
        <v>307</v>
      </c>
      <c r="B192" s="444"/>
      <c r="C192" s="443"/>
      <c r="D192" s="442"/>
      <c r="E192" s="441"/>
      <c r="F192" s="439"/>
      <c r="G192" s="440"/>
      <c r="H192" s="439"/>
      <c r="I192" s="425">
        <f>SUM(B192,D192:H192)</f>
        <v>0</v>
      </c>
    </row>
    <row r="193" spans="1:9" s="264" customFormat="1" x14ac:dyDescent="0.2">
      <c r="A193" s="433" t="s">
        <v>306</v>
      </c>
      <c r="B193" s="444"/>
      <c r="C193" s="443"/>
      <c r="D193" s="442"/>
      <c r="E193" s="441"/>
      <c r="F193" s="439"/>
      <c r="G193" s="440"/>
      <c r="H193" s="439"/>
      <c r="I193" s="425">
        <f>SUM(B193,D193:H193)</f>
        <v>0</v>
      </c>
    </row>
    <row r="194" spans="1:9" s="264" customFormat="1" x14ac:dyDescent="0.2">
      <c r="A194" s="433" t="s">
        <v>305</v>
      </c>
      <c r="B194" s="444">
        <v>2</v>
      </c>
      <c r="C194" s="443"/>
      <c r="D194" s="442">
        <v>2</v>
      </c>
      <c r="E194" s="441"/>
      <c r="F194" s="439"/>
      <c r="G194" s="440"/>
      <c r="H194" s="439"/>
      <c r="I194" s="425">
        <f>SUM(B194,D194:H194)</f>
        <v>4</v>
      </c>
    </row>
    <row r="195" spans="1:9" s="264" customFormat="1" x14ac:dyDescent="0.2">
      <c r="A195" s="433" t="s">
        <v>304</v>
      </c>
      <c r="B195" s="444"/>
      <c r="C195" s="443"/>
      <c r="D195" s="442"/>
      <c r="E195" s="441"/>
      <c r="F195" s="439"/>
      <c r="G195" s="440"/>
      <c r="H195" s="439"/>
      <c r="I195" s="425">
        <f>SUM(B195,D195:H195)</f>
        <v>0</v>
      </c>
    </row>
    <row r="196" spans="1:9" s="264" customFormat="1" x14ac:dyDescent="0.2">
      <c r="A196" s="433" t="s">
        <v>303</v>
      </c>
      <c r="B196" s="444"/>
      <c r="C196" s="443"/>
      <c r="D196" s="442"/>
      <c r="E196" s="441"/>
      <c r="F196" s="439"/>
      <c r="G196" s="440"/>
      <c r="H196" s="439"/>
      <c r="I196" s="425">
        <f>SUM(B196,D196:H196)</f>
        <v>0</v>
      </c>
    </row>
    <row r="197" spans="1:9" s="264" customFormat="1" x14ac:dyDescent="0.2">
      <c r="A197" s="433" t="s">
        <v>302</v>
      </c>
      <c r="B197" s="444"/>
      <c r="C197" s="443"/>
      <c r="D197" s="442"/>
      <c r="E197" s="441"/>
      <c r="F197" s="439"/>
      <c r="G197" s="440"/>
      <c r="H197" s="439"/>
      <c r="I197" s="425">
        <f>SUM(B197,D197:H197)</f>
        <v>0</v>
      </c>
    </row>
    <row r="198" spans="1:9" s="264" customFormat="1" x14ac:dyDescent="0.2">
      <c r="A198" s="433" t="s">
        <v>301</v>
      </c>
      <c r="B198" s="444"/>
      <c r="C198" s="443"/>
      <c r="D198" s="442"/>
      <c r="E198" s="441"/>
      <c r="F198" s="439"/>
      <c r="G198" s="440"/>
      <c r="H198" s="439"/>
      <c r="I198" s="425">
        <f>SUM(B198,D198:H198)</f>
        <v>0</v>
      </c>
    </row>
    <row r="199" spans="1:9" s="264" customFormat="1" x14ac:dyDescent="0.2">
      <c r="A199" s="433" t="s">
        <v>300</v>
      </c>
      <c r="B199" s="444"/>
      <c r="C199" s="443"/>
      <c r="D199" s="442"/>
      <c r="E199" s="441"/>
      <c r="F199" s="439"/>
      <c r="G199" s="440"/>
      <c r="H199" s="439"/>
      <c r="I199" s="425">
        <f>SUM(B199,D199:H199)</f>
        <v>0</v>
      </c>
    </row>
    <row r="200" spans="1:9" s="264" customFormat="1" x14ac:dyDescent="0.2">
      <c r="A200" s="433" t="s">
        <v>299</v>
      </c>
      <c r="B200" s="444">
        <v>1</v>
      </c>
      <c r="C200" s="443"/>
      <c r="D200" s="442">
        <v>2</v>
      </c>
      <c r="E200" s="441"/>
      <c r="F200" s="439"/>
      <c r="G200" s="440"/>
      <c r="H200" s="439"/>
      <c r="I200" s="425">
        <f>SUM(B200,D200:H200)</f>
        <v>3</v>
      </c>
    </row>
    <row r="201" spans="1:9" s="264" customFormat="1" x14ac:dyDescent="0.2">
      <c r="A201" s="433" t="s">
        <v>298</v>
      </c>
      <c r="B201" s="444">
        <v>1</v>
      </c>
      <c r="C201" s="443"/>
      <c r="D201" s="442">
        <v>2</v>
      </c>
      <c r="E201" s="441"/>
      <c r="F201" s="439"/>
      <c r="G201" s="440"/>
      <c r="H201" s="439"/>
      <c r="I201" s="425">
        <f>SUM(B201,D201:H201)</f>
        <v>3</v>
      </c>
    </row>
    <row r="202" spans="1:9" s="264" customFormat="1" x14ac:dyDescent="0.2">
      <c r="A202" s="433" t="s">
        <v>297</v>
      </c>
      <c r="B202" s="444"/>
      <c r="C202" s="443"/>
      <c r="D202" s="442"/>
      <c r="E202" s="441"/>
      <c r="F202" s="439"/>
      <c r="G202" s="440"/>
      <c r="H202" s="439"/>
      <c r="I202" s="425">
        <f>SUM(B202,D202:H202)</f>
        <v>0</v>
      </c>
    </row>
    <row r="203" spans="1:9" s="264" customFormat="1" x14ac:dyDescent="0.2">
      <c r="A203" s="433" t="s">
        <v>296</v>
      </c>
      <c r="B203" s="444">
        <v>9</v>
      </c>
      <c r="C203" s="443">
        <v>4</v>
      </c>
      <c r="D203" s="442">
        <v>2</v>
      </c>
      <c r="E203" s="441"/>
      <c r="F203" s="439"/>
      <c r="G203" s="440">
        <v>2</v>
      </c>
      <c r="H203" s="439"/>
      <c r="I203" s="425">
        <f>SUM(B203,D203:H203)</f>
        <v>13</v>
      </c>
    </row>
    <row r="204" spans="1:9" s="264" customFormat="1" x14ac:dyDescent="0.2">
      <c r="A204" s="433" t="s">
        <v>295</v>
      </c>
      <c r="B204" s="444">
        <v>1</v>
      </c>
      <c r="C204" s="443"/>
      <c r="D204" s="442">
        <v>5</v>
      </c>
      <c r="E204" s="441"/>
      <c r="F204" s="439"/>
      <c r="G204" s="440"/>
      <c r="H204" s="439"/>
      <c r="I204" s="425">
        <f>SUM(B204,D204:H204)</f>
        <v>6</v>
      </c>
    </row>
    <row r="205" spans="1:9" s="264" customFormat="1" x14ac:dyDescent="0.2">
      <c r="A205" s="433" t="s">
        <v>294</v>
      </c>
      <c r="B205" s="444">
        <v>1</v>
      </c>
      <c r="C205" s="443"/>
      <c r="D205" s="442"/>
      <c r="E205" s="441"/>
      <c r="F205" s="439"/>
      <c r="G205" s="440"/>
      <c r="H205" s="439"/>
      <c r="I205" s="425">
        <f>SUM(B205,D205:H205)</f>
        <v>1</v>
      </c>
    </row>
    <row r="206" spans="1:9" s="264" customFormat="1" x14ac:dyDescent="0.2">
      <c r="A206" s="433" t="s">
        <v>293</v>
      </c>
      <c r="B206" s="444"/>
      <c r="C206" s="443"/>
      <c r="D206" s="442"/>
      <c r="E206" s="441"/>
      <c r="F206" s="439"/>
      <c r="G206" s="440"/>
      <c r="H206" s="439"/>
      <c r="I206" s="425">
        <f>SUM(B206,D206:H206)</f>
        <v>0</v>
      </c>
    </row>
    <row r="207" spans="1:9" s="264" customFormat="1" x14ac:dyDescent="0.2">
      <c r="A207" s="433" t="s">
        <v>292</v>
      </c>
      <c r="B207" s="444"/>
      <c r="C207" s="443"/>
      <c r="D207" s="442"/>
      <c r="E207" s="441"/>
      <c r="F207" s="439"/>
      <c r="G207" s="440"/>
      <c r="H207" s="439"/>
      <c r="I207" s="425">
        <f>SUM(B207,D207:H207)</f>
        <v>0</v>
      </c>
    </row>
    <row r="208" spans="1:9" s="264" customFormat="1" x14ac:dyDescent="0.2">
      <c r="A208" s="433" t="s">
        <v>291</v>
      </c>
      <c r="B208" s="444"/>
      <c r="C208" s="443"/>
      <c r="D208" s="442"/>
      <c r="E208" s="441"/>
      <c r="F208" s="439"/>
      <c r="G208" s="440"/>
      <c r="H208" s="439"/>
      <c r="I208" s="425">
        <f>SUM(B208,D208:H208)</f>
        <v>0</v>
      </c>
    </row>
    <row r="209" spans="1:11" s="264" customFormat="1" x14ac:dyDescent="0.2">
      <c r="A209" s="433" t="s">
        <v>290</v>
      </c>
      <c r="B209" s="444">
        <v>11</v>
      </c>
      <c r="C209" s="443">
        <v>4</v>
      </c>
      <c r="D209" s="442">
        <v>10</v>
      </c>
      <c r="E209" s="441"/>
      <c r="F209" s="439"/>
      <c r="G209" s="440"/>
      <c r="H209" s="439"/>
      <c r="I209" s="425">
        <f>SUM(B209,D209:H209)</f>
        <v>21</v>
      </c>
    </row>
    <row r="210" spans="1:11" s="264" customFormat="1" x14ac:dyDescent="0.2">
      <c r="A210" s="433" t="s">
        <v>289</v>
      </c>
      <c r="B210" s="444"/>
      <c r="C210" s="443"/>
      <c r="D210" s="442"/>
      <c r="E210" s="441"/>
      <c r="F210" s="439"/>
      <c r="G210" s="440"/>
      <c r="H210" s="439"/>
      <c r="I210" s="425">
        <f>SUM(B210,D210:H210)</f>
        <v>0</v>
      </c>
    </row>
    <row r="211" spans="1:11" s="264" customFormat="1" x14ac:dyDescent="0.2">
      <c r="A211" s="433" t="s">
        <v>288</v>
      </c>
      <c r="B211" s="444"/>
      <c r="C211" s="443"/>
      <c r="D211" s="442"/>
      <c r="E211" s="441"/>
      <c r="F211" s="439"/>
      <c r="G211" s="440"/>
      <c r="H211" s="439"/>
      <c r="I211" s="425">
        <f>SUM(B211,D211:H211)</f>
        <v>0</v>
      </c>
    </row>
    <row r="212" spans="1:11" s="264" customFormat="1" x14ac:dyDescent="0.2">
      <c r="A212" s="433" t="s">
        <v>288</v>
      </c>
      <c r="B212" s="444"/>
      <c r="C212" s="443"/>
      <c r="D212" s="442"/>
      <c r="E212" s="441"/>
      <c r="F212" s="439"/>
      <c r="G212" s="440"/>
      <c r="H212" s="439"/>
      <c r="I212" s="425">
        <f>SUM(B212,D212:H212)</f>
        <v>0</v>
      </c>
      <c r="K212" s="1"/>
    </row>
    <row r="213" spans="1:11" s="264" customFormat="1" x14ac:dyDescent="0.2">
      <c r="A213" s="433" t="s">
        <v>287</v>
      </c>
      <c r="B213" s="444"/>
      <c r="C213" s="443"/>
      <c r="D213" s="442"/>
      <c r="E213" s="441"/>
      <c r="F213" s="439"/>
      <c r="G213" s="440"/>
      <c r="H213" s="439"/>
      <c r="I213" s="425">
        <f>SUM(B213,D213:H213)</f>
        <v>0</v>
      </c>
      <c r="K213" s="1"/>
    </row>
    <row r="214" spans="1:11" s="264" customFormat="1" x14ac:dyDescent="0.2">
      <c r="A214" s="433" t="s">
        <v>286</v>
      </c>
      <c r="B214" s="444"/>
      <c r="C214" s="443"/>
      <c r="D214" s="442"/>
      <c r="E214" s="441"/>
      <c r="F214" s="439"/>
      <c r="G214" s="440"/>
      <c r="H214" s="439"/>
      <c r="I214" s="425">
        <f>SUM(B214,D214:H214)</f>
        <v>0</v>
      </c>
    </row>
    <row r="215" spans="1:11" s="264" customFormat="1" x14ac:dyDescent="0.2">
      <c r="A215" s="433" t="s">
        <v>285</v>
      </c>
      <c r="B215" s="444">
        <v>3</v>
      </c>
      <c r="C215" s="443"/>
      <c r="D215" s="442">
        <v>4</v>
      </c>
      <c r="E215" s="441"/>
      <c r="F215" s="439">
        <v>1</v>
      </c>
      <c r="G215" s="440"/>
      <c r="H215" s="439">
        <v>1</v>
      </c>
      <c r="I215" s="425">
        <f>SUM(B215,D215:H215)</f>
        <v>9</v>
      </c>
    </row>
    <row r="216" spans="1:11" s="264" customFormat="1" x14ac:dyDescent="0.2">
      <c r="A216" s="433" t="s">
        <v>284</v>
      </c>
      <c r="B216" s="444"/>
      <c r="C216" s="443"/>
      <c r="D216" s="442"/>
      <c r="E216" s="441"/>
      <c r="F216" s="439"/>
      <c r="G216" s="440"/>
      <c r="H216" s="439"/>
      <c r="I216" s="425">
        <f>SUM(B216,D216:H216)</f>
        <v>0</v>
      </c>
    </row>
    <row r="217" spans="1:11" s="264" customFormat="1" x14ac:dyDescent="0.2">
      <c r="A217" s="433" t="s">
        <v>283</v>
      </c>
      <c r="B217" s="444"/>
      <c r="C217" s="443"/>
      <c r="D217" s="442"/>
      <c r="E217" s="441"/>
      <c r="F217" s="439"/>
      <c r="G217" s="440"/>
      <c r="H217" s="439"/>
      <c r="I217" s="425">
        <f>SUM(B217,D217:H217)</f>
        <v>0</v>
      </c>
    </row>
    <row r="218" spans="1:11" s="264" customFormat="1" x14ac:dyDescent="0.2">
      <c r="A218" s="433" t="s">
        <v>282</v>
      </c>
      <c r="B218" s="444"/>
      <c r="C218" s="443"/>
      <c r="D218" s="442"/>
      <c r="E218" s="441"/>
      <c r="F218" s="439"/>
      <c r="G218" s="440"/>
      <c r="H218" s="439"/>
      <c r="I218" s="425">
        <f>SUM(B218,D218:H218)</f>
        <v>0</v>
      </c>
    </row>
    <row r="219" spans="1:11" s="264" customFormat="1" x14ac:dyDescent="0.2">
      <c r="A219" s="433" t="s">
        <v>281</v>
      </c>
      <c r="B219" s="444"/>
      <c r="C219" s="443"/>
      <c r="D219" s="442"/>
      <c r="E219" s="441"/>
      <c r="F219" s="439"/>
      <c r="G219" s="440"/>
      <c r="H219" s="439"/>
      <c r="I219" s="425">
        <f>SUM(B219,D219:H219)</f>
        <v>0</v>
      </c>
    </row>
    <row r="220" spans="1:11" s="264" customFormat="1" x14ac:dyDescent="0.2">
      <c r="A220" s="433" t="s">
        <v>281</v>
      </c>
      <c r="B220" s="444"/>
      <c r="C220" s="443"/>
      <c r="D220" s="442"/>
      <c r="E220" s="441"/>
      <c r="F220" s="439"/>
      <c r="G220" s="440"/>
      <c r="H220" s="439"/>
      <c r="I220" s="425">
        <f>SUM(B220,D220:H220)</f>
        <v>0</v>
      </c>
    </row>
    <row r="221" spans="1:11" s="264" customFormat="1" x14ac:dyDescent="0.2">
      <c r="A221" s="433" t="s">
        <v>280</v>
      </c>
      <c r="B221" s="444"/>
      <c r="C221" s="443"/>
      <c r="D221" s="442"/>
      <c r="E221" s="441"/>
      <c r="F221" s="439"/>
      <c r="G221" s="440"/>
      <c r="H221" s="439"/>
      <c r="I221" s="425">
        <f>SUM(B221,D221:H221)</f>
        <v>0</v>
      </c>
    </row>
    <row r="222" spans="1:11" s="264" customFormat="1" x14ac:dyDescent="0.2">
      <c r="A222" s="433" t="s">
        <v>279</v>
      </c>
      <c r="B222" s="444"/>
      <c r="C222" s="443"/>
      <c r="D222" s="442"/>
      <c r="E222" s="441"/>
      <c r="F222" s="439"/>
      <c r="G222" s="440"/>
      <c r="H222" s="439"/>
      <c r="I222" s="425">
        <f>SUM(B222,D222:H222)</f>
        <v>0</v>
      </c>
    </row>
    <row r="223" spans="1:11" s="264" customFormat="1" x14ac:dyDescent="0.2">
      <c r="A223" s="433" t="s">
        <v>278</v>
      </c>
      <c r="B223" s="444"/>
      <c r="C223" s="443"/>
      <c r="D223" s="442"/>
      <c r="E223" s="441"/>
      <c r="F223" s="439"/>
      <c r="G223" s="440"/>
      <c r="H223" s="439"/>
      <c r="I223" s="425">
        <f>SUM(B223,D223:H223)</f>
        <v>0</v>
      </c>
    </row>
    <row r="224" spans="1:11" s="264" customFormat="1" x14ac:dyDescent="0.2">
      <c r="A224" s="433" t="s">
        <v>277</v>
      </c>
      <c r="B224" s="444"/>
      <c r="C224" s="443"/>
      <c r="D224" s="442"/>
      <c r="E224" s="441"/>
      <c r="F224" s="439"/>
      <c r="G224" s="440"/>
      <c r="H224" s="439"/>
      <c r="I224" s="425">
        <f>SUM(B224,D224:H224)</f>
        <v>0</v>
      </c>
    </row>
    <row r="225" spans="1:9" s="264" customFormat="1" x14ac:dyDescent="0.2">
      <c r="A225" s="433" t="s">
        <v>276</v>
      </c>
      <c r="B225" s="444"/>
      <c r="C225" s="443"/>
      <c r="D225" s="442"/>
      <c r="E225" s="441"/>
      <c r="F225" s="439"/>
      <c r="G225" s="440"/>
      <c r="H225" s="439"/>
      <c r="I225" s="425">
        <f>SUM(B225,D225:H225)</f>
        <v>0</v>
      </c>
    </row>
    <row r="226" spans="1:9" s="264" customFormat="1" x14ac:dyDescent="0.2">
      <c r="A226" s="433" t="s">
        <v>275</v>
      </c>
      <c r="B226" s="444"/>
      <c r="C226" s="443"/>
      <c r="D226" s="442"/>
      <c r="E226" s="441"/>
      <c r="F226" s="439"/>
      <c r="G226" s="440"/>
      <c r="H226" s="439"/>
      <c r="I226" s="425">
        <f>SUM(B226,D226:H226)</f>
        <v>0</v>
      </c>
    </row>
    <row r="227" spans="1:9" s="264" customFormat="1" x14ac:dyDescent="0.2">
      <c r="A227" s="433" t="s">
        <v>274</v>
      </c>
      <c r="B227" s="444"/>
      <c r="C227" s="443"/>
      <c r="D227" s="442"/>
      <c r="E227" s="441"/>
      <c r="F227" s="439"/>
      <c r="G227" s="440"/>
      <c r="H227" s="439"/>
      <c r="I227" s="425">
        <f>SUM(B227,D227:H227)</f>
        <v>0</v>
      </c>
    </row>
    <row r="228" spans="1:9" s="264" customFormat="1" x14ac:dyDescent="0.2">
      <c r="A228" s="433" t="s">
        <v>273</v>
      </c>
      <c r="B228" s="444"/>
      <c r="C228" s="443"/>
      <c r="D228" s="442"/>
      <c r="E228" s="441"/>
      <c r="F228" s="439"/>
      <c r="G228" s="440"/>
      <c r="H228" s="439"/>
      <c r="I228" s="425">
        <f>SUM(B228,D228:H228)</f>
        <v>0</v>
      </c>
    </row>
    <row r="229" spans="1:9" s="264" customFormat="1" x14ac:dyDescent="0.2">
      <c r="A229" s="433" t="s">
        <v>272</v>
      </c>
      <c r="B229" s="444"/>
      <c r="C229" s="443"/>
      <c r="D229" s="442"/>
      <c r="E229" s="441"/>
      <c r="F229" s="439"/>
      <c r="G229" s="440"/>
      <c r="H229" s="439"/>
      <c r="I229" s="425">
        <f>SUM(B229,D229:H229)</f>
        <v>0</v>
      </c>
    </row>
    <row r="230" spans="1:9" s="264" customFormat="1" x14ac:dyDescent="0.2">
      <c r="A230" s="433" t="s">
        <v>271</v>
      </c>
      <c r="B230" s="444">
        <v>5</v>
      </c>
      <c r="C230" s="443">
        <v>3</v>
      </c>
      <c r="D230" s="442">
        <v>2</v>
      </c>
      <c r="E230" s="441"/>
      <c r="F230" s="439"/>
      <c r="G230" s="440"/>
      <c r="H230" s="439"/>
      <c r="I230" s="425">
        <f>SUM(B230,D230:H230)</f>
        <v>7</v>
      </c>
    </row>
    <row r="231" spans="1:9" s="264" customFormat="1" x14ac:dyDescent="0.2">
      <c r="A231" s="433" t="s">
        <v>270</v>
      </c>
      <c r="B231" s="444"/>
      <c r="C231" s="443"/>
      <c r="D231" s="442"/>
      <c r="E231" s="441"/>
      <c r="F231" s="439"/>
      <c r="G231" s="440"/>
      <c r="H231" s="439"/>
      <c r="I231" s="425">
        <f>SUM(B231,D231:H231)</f>
        <v>0</v>
      </c>
    </row>
    <row r="232" spans="1:9" s="264" customFormat="1" x14ac:dyDescent="0.2">
      <c r="A232" s="433" t="s">
        <v>269</v>
      </c>
      <c r="B232" s="444"/>
      <c r="C232" s="443"/>
      <c r="D232" s="442"/>
      <c r="E232" s="441"/>
      <c r="F232" s="439"/>
      <c r="G232" s="440"/>
      <c r="H232" s="439"/>
      <c r="I232" s="425">
        <f>SUM(B232,D232:H232)</f>
        <v>0</v>
      </c>
    </row>
    <row r="233" spans="1:9" s="264" customFormat="1" x14ac:dyDescent="0.2">
      <c r="A233" s="433" t="s">
        <v>268</v>
      </c>
      <c r="B233" s="444">
        <v>6</v>
      </c>
      <c r="C233" s="443">
        <v>4</v>
      </c>
      <c r="D233" s="442">
        <v>3</v>
      </c>
      <c r="E233" s="441"/>
      <c r="F233" s="439"/>
      <c r="G233" s="440"/>
      <c r="H233" s="439"/>
      <c r="I233" s="425">
        <f>SUM(B233,D233:H233)</f>
        <v>9</v>
      </c>
    </row>
    <row r="234" spans="1:9" s="264" customFormat="1" x14ac:dyDescent="0.2">
      <c r="A234" s="433" t="s">
        <v>267</v>
      </c>
      <c r="B234" s="444">
        <v>1</v>
      </c>
      <c r="C234" s="443"/>
      <c r="D234" s="442"/>
      <c r="E234" s="441"/>
      <c r="F234" s="439"/>
      <c r="G234" s="440"/>
      <c r="H234" s="439"/>
      <c r="I234" s="425">
        <f>SUM(B234,D234:H234)</f>
        <v>1</v>
      </c>
    </row>
    <row r="235" spans="1:9" s="264" customFormat="1" x14ac:dyDescent="0.2">
      <c r="A235" s="433" t="s">
        <v>266</v>
      </c>
      <c r="B235" s="444"/>
      <c r="C235" s="443"/>
      <c r="D235" s="442"/>
      <c r="E235" s="441"/>
      <c r="F235" s="439"/>
      <c r="G235" s="440"/>
      <c r="H235" s="439"/>
      <c r="I235" s="425">
        <f>SUM(B235,D235:H235)</f>
        <v>0</v>
      </c>
    </row>
    <row r="236" spans="1:9" s="264" customFormat="1" x14ac:dyDescent="0.2">
      <c r="A236" s="433" t="s">
        <v>265</v>
      </c>
      <c r="B236" s="444"/>
      <c r="C236" s="443"/>
      <c r="D236" s="442"/>
      <c r="E236" s="441"/>
      <c r="F236" s="439"/>
      <c r="G236" s="440"/>
      <c r="H236" s="439"/>
      <c r="I236" s="425">
        <f>SUM(B236,D236:H236)</f>
        <v>0</v>
      </c>
    </row>
    <row r="237" spans="1:9" s="264" customFormat="1" x14ac:dyDescent="0.2">
      <c r="A237" s="433" t="s">
        <v>264</v>
      </c>
      <c r="B237" s="444"/>
      <c r="C237" s="443"/>
      <c r="D237" s="442"/>
      <c r="E237" s="441"/>
      <c r="F237" s="439"/>
      <c r="G237" s="440"/>
      <c r="H237" s="439"/>
      <c r="I237" s="425">
        <f>SUM(B237,D237:H237)</f>
        <v>0</v>
      </c>
    </row>
    <row r="238" spans="1:9" s="264" customFormat="1" x14ac:dyDescent="0.2">
      <c r="A238" s="433" t="s">
        <v>263</v>
      </c>
      <c r="B238" s="444"/>
      <c r="C238" s="443"/>
      <c r="D238" s="442"/>
      <c r="E238" s="441"/>
      <c r="F238" s="439"/>
      <c r="G238" s="440"/>
      <c r="H238" s="439"/>
      <c r="I238" s="425">
        <f>SUM(B238,D238:H238)</f>
        <v>0</v>
      </c>
    </row>
    <row r="239" spans="1:9" s="264" customFormat="1" x14ac:dyDescent="0.2">
      <c r="A239" s="433" t="s">
        <v>262</v>
      </c>
      <c r="B239" s="444"/>
      <c r="C239" s="443"/>
      <c r="D239" s="442"/>
      <c r="E239" s="441"/>
      <c r="F239" s="439"/>
      <c r="G239" s="440"/>
      <c r="H239" s="439"/>
      <c r="I239" s="425">
        <f>SUM(B239,D239:H239)</f>
        <v>0</v>
      </c>
    </row>
    <row r="240" spans="1:9" s="264" customFormat="1" x14ac:dyDescent="0.2">
      <c r="A240" s="433" t="s">
        <v>261</v>
      </c>
      <c r="B240" s="444"/>
      <c r="C240" s="443"/>
      <c r="D240" s="442"/>
      <c r="E240" s="441"/>
      <c r="F240" s="439"/>
      <c r="G240" s="440"/>
      <c r="H240" s="439"/>
      <c r="I240" s="425">
        <f>SUM(B240,D240:H240)</f>
        <v>0</v>
      </c>
    </row>
    <row r="241" spans="1:9" s="264" customFormat="1" x14ac:dyDescent="0.2">
      <c r="A241" s="433" t="s">
        <v>260</v>
      </c>
      <c r="B241" s="444"/>
      <c r="C241" s="443"/>
      <c r="D241" s="442"/>
      <c r="E241" s="441"/>
      <c r="F241" s="439"/>
      <c r="G241" s="440"/>
      <c r="H241" s="439"/>
      <c r="I241" s="425">
        <f>SUM(B241,D241:H241)</f>
        <v>0</v>
      </c>
    </row>
    <row r="242" spans="1:9" s="264" customFormat="1" x14ac:dyDescent="0.2">
      <c r="A242" s="433" t="s">
        <v>259</v>
      </c>
      <c r="B242" s="444"/>
      <c r="C242" s="443"/>
      <c r="D242" s="442"/>
      <c r="E242" s="441"/>
      <c r="F242" s="439"/>
      <c r="G242" s="440"/>
      <c r="H242" s="439"/>
      <c r="I242" s="425">
        <f>SUM(B242,D242:H242)</f>
        <v>0</v>
      </c>
    </row>
    <row r="243" spans="1:9" s="264" customFormat="1" x14ac:dyDescent="0.2">
      <c r="A243" s="433" t="s">
        <v>258</v>
      </c>
      <c r="B243" s="444"/>
      <c r="C243" s="443"/>
      <c r="D243" s="442"/>
      <c r="E243" s="441"/>
      <c r="F243" s="439"/>
      <c r="G243" s="440"/>
      <c r="H243" s="439"/>
      <c r="I243" s="425">
        <f>SUM(B243,D243:H243)</f>
        <v>0</v>
      </c>
    </row>
    <row r="244" spans="1:9" s="264" customFormat="1" x14ac:dyDescent="0.2">
      <c r="A244" s="433" t="s">
        <v>257</v>
      </c>
      <c r="B244" s="444"/>
      <c r="C244" s="443"/>
      <c r="D244" s="442"/>
      <c r="E244" s="441"/>
      <c r="F244" s="439"/>
      <c r="G244" s="440"/>
      <c r="H244" s="439"/>
      <c r="I244" s="425">
        <f>SUM(B244,D244:H244)</f>
        <v>0</v>
      </c>
    </row>
    <row r="245" spans="1:9" s="264" customFormat="1" x14ac:dyDescent="0.2">
      <c r="A245" s="433" t="s">
        <v>256</v>
      </c>
      <c r="B245" s="444"/>
      <c r="C245" s="443"/>
      <c r="D245" s="442"/>
      <c r="E245" s="441"/>
      <c r="F245" s="439"/>
      <c r="G245" s="440"/>
      <c r="H245" s="439"/>
      <c r="I245" s="425">
        <f>SUM(B245,D245:H245)</f>
        <v>0</v>
      </c>
    </row>
    <row r="246" spans="1:9" s="264" customFormat="1" x14ac:dyDescent="0.2">
      <c r="A246" s="433" t="s">
        <v>255</v>
      </c>
      <c r="B246" s="444"/>
      <c r="C246" s="443"/>
      <c r="D246" s="442"/>
      <c r="E246" s="441"/>
      <c r="F246" s="439"/>
      <c r="G246" s="440"/>
      <c r="H246" s="439"/>
      <c r="I246" s="425">
        <f>SUM(B246,D246:H246)</f>
        <v>0</v>
      </c>
    </row>
    <row r="247" spans="1:9" s="264" customFormat="1" x14ac:dyDescent="0.2">
      <c r="A247" s="433" t="s">
        <v>254</v>
      </c>
      <c r="B247" s="444"/>
      <c r="C247" s="443"/>
      <c r="D247" s="442"/>
      <c r="E247" s="441"/>
      <c r="F247" s="439"/>
      <c r="G247" s="440"/>
      <c r="H247" s="439"/>
      <c r="I247" s="425">
        <f>SUM(B247,D247:H247)</f>
        <v>0</v>
      </c>
    </row>
    <row r="248" spans="1:9" s="264" customFormat="1" x14ac:dyDescent="0.2">
      <c r="A248" s="433" t="s">
        <v>253</v>
      </c>
      <c r="B248" s="444"/>
      <c r="C248" s="443"/>
      <c r="D248" s="442"/>
      <c r="E248" s="441"/>
      <c r="F248" s="439"/>
      <c r="G248" s="440"/>
      <c r="H248" s="439"/>
      <c r="I248" s="425">
        <f>SUM(B248,D248:H248)</f>
        <v>0</v>
      </c>
    </row>
    <row r="249" spans="1:9" s="264" customFormat="1" x14ac:dyDescent="0.2">
      <c r="A249" s="433" t="s">
        <v>252</v>
      </c>
      <c r="B249" s="444"/>
      <c r="C249" s="443"/>
      <c r="D249" s="442"/>
      <c r="E249" s="441"/>
      <c r="F249" s="439"/>
      <c r="G249" s="440"/>
      <c r="H249" s="439"/>
      <c r="I249" s="425">
        <f>SUM(B249,D249:H249)</f>
        <v>0</v>
      </c>
    </row>
    <row r="250" spans="1:9" s="264" customFormat="1" x14ac:dyDescent="0.2">
      <c r="A250" s="433" t="s">
        <v>251</v>
      </c>
      <c r="B250" s="444"/>
      <c r="C250" s="443"/>
      <c r="D250" s="442"/>
      <c r="E250" s="441"/>
      <c r="F250" s="439"/>
      <c r="G250" s="440"/>
      <c r="H250" s="439"/>
      <c r="I250" s="425">
        <f>SUM(B250,D250:H250)</f>
        <v>0</v>
      </c>
    </row>
    <row r="251" spans="1:9" s="264" customFormat="1" x14ac:dyDescent="0.2">
      <c r="A251" s="433" t="s">
        <v>250</v>
      </c>
      <c r="B251" s="444"/>
      <c r="C251" s="443"/>
      <c r="D251" s="442"/>
      <c r="E251" s="441"/>
      <c r="F251" s="439"/>
      <c r="G251" s="440"/>
      <c r="H251" s="439"/>
      <c r="I251" s="425">
        <f>SUM(B251,D251:H251)</f>
        <v>0</v>
      </c>
    </row>
    <row r="252" spans="1:9" s="264" customFormat="1" x14ac:dyDescent="0.2">
      <c r="A252" s="433" t="s">
        <v>249</v>
      </c>
      <c r="B252" s="444"/>
      <c r="C252" s="443"/>
      <c r="D252" s="442"/>
      <c r="E252" s="441"/>
      <c r="F252" s="439"/>
      <c r="G252" s="440"/>
      <c r="H252" s="439"/>
      <c r="I252" s="425">
        <f>SUM(B252,D252:H252)</f>
        <v>0</v>
      </c>
    </row>
    <row r="253" spans="1:9" s="264" customFormat="1" x14ac:dyDescent="0.2">
      <c r="A253" s="433" t="s">
        <v>248</v>
      </c>
      <c r="B253" s="444"/>
      <c r="C253" s="443"/>
      <c r="D253" s="442"/>
      <c r="E253" s="441"/>
      <c r="F253" s="439"/>
      <c r="G253" s="440"/>
      <c r="H253" s="439"/>
      <c r="I253" s="425">
        <f>SUM(B253,D253:H253)</f>
        <v>0</v>
      </c>
    </row>
    <row r="254" spans="1:9" s="264" customFormat="1" x14ac:dyDescent="0.2">
      <c r="A254" s="433" t="s">
        <v>247</v>
      </c>
      <c r="B254" s="438"/>
      <c r="C254" s="437"/>
      <c r="D254" s="436"/>
      <c r="E254" s="435"/>
      <c r="F254" s="426"/>
      <c r="G254" s="434"/>
      <c r="H254" s="426"/>
      <c r="I254" s="425">
        <f>SUM(B254,D254:H254)</f>
        <v>0</v>
      </c>
    </row>
    <row r="255" spans="1:9" s="264" customFormat="1" x14ac:dyDescent="0.2">
      <c r="A255" s="433" t="s">
        <v>246</v>
      </c>
      <c r="B255" s="438"/>
      <c r="C255" s="437"/>
      <c r="D255" s="436"/>
      <c r="E255" s="435"/>
      <c r="F255" s="426"/>
      <c r="G255" s="434"/>
      <c r="H255" s="426"/>
      <c r="I255" s="425">
        <f>SUM(B255,D255:H255)</f>
        <v>0</v>
      </c>
    </row>
    <row r="256" spans="1:9" s="264" customFormat="1" x14ac:dyDescent="0.2">
      <c r="A256" s="433" t="s">
        <v>245</v>
      </c>
      <c r="B256" s="438"/>
      <c r="C256" s="437"/>
      <c r="D256" s="436"/>
      <c r="E256" s="435"/>
      <c r="F256" s="426"/>
      <c r="G256" s="434"/>
      <c r="H256" s="426"/>
      <c r="I256" s="425">
        <f>SUM(B256,D256:H256)</f>
        <v>0</v>
      </c>
    </row>
    <row r="257" spans="1:11" s="264" customFormat="1" x14ac:dyDescent="0.2">
      <c r="A257" s="433" t="s">
        <v>244</v>
      </c>
      <c r="B257" s="438"/>
      <c r="C257" s="437"/>
      <c r="D257" s="436"/>
      <c r="E257" s="435"/>
      <c r="F257" s="426"/>
      <c r="G257" s="434"/>
      <c r="H257" s="426"/>
      <c r="I257" s="425">
        <f>SUM(B257,D257:H257)</f>
        <v>0</v>
      </c>
    </row>
    <row r="258" spans="1:11" s="264" customFormat="1" x14ac:dyDescent="0.2">
      <c r="A258" s="433" t="s">
        <v>243</v>
      </c>
      <c r="B258" s="438"/>
      <c r="C258" s="437"/>
      <c r="D258" s="436"/>
      <c r="E258" s="435"/>
      <c r="F258" s="426"/>
      <c r="G258" s="434"/>
      <c r="H258" s="426"/>
      <c r="I258" s="425">
        <f>SUM(B258,D258:H258)</f>
        <v>0</v>
      </c>
    </row>
    <row r="259" spans="1:11" s="264" customFormat="1" x14ac:dyDescent="0.2">
      <c r="A259" s="433" t="s">
        <v>242</v>
      </c>
      <c r="B259" s="438"/>
      <c r="C259" s="437"/>
      <c r="D259" s="436"/>
      <c r="E259" s="435"/>
      <c r="F259" s="426"/>
      <c r="G259" s="434"/>
      <c r="H259" s="426"/>
      <c r="I259" s="425">
        <f>SUM(B259,D259:H259)</f>
        <v>0</v>
      </c>
    </row>
    <row r="260" spans="1:11" s="264" customFormat="1" x14ac:dyDescent="0.2">
      <c r="A260" s="433" t="s">
        <v>241</v>
      </c>
      <c r="B260" s="432"/>
      <c r="C260" s="431"/>
      <c r="D260" s="430"/>
      <c r="E260" s="429"/>
      <c r="F260" s="428"/>
      <c r="G260" s="427"/>
      <c r="H260" s="426"/>
      <c r="I260" s="425">
        <f>SUM(B260,D260:H260)</f>
        <v>0</v>
      </c>
    </row>
    <row r="261" spans="1:11" ht="13.5" thickBot="1" x14ac:dyDescent="0.25">
      <c r="A261" s="424" t="s">
        <v>4</v>
      </c>
      <c r="B261" s="423">
        <f>SUM(B4:B260)</f>
        <v>74</v>
      </c>
      <c r="C261" s="422">
        <f>SUM(C4:C260)</f>
        <v>21</v>
      </c>
      <c r="D261" s="421">
        <f>SUM(D4:D260)</f>
        <v>61</v>
      </c>
      <c r="E261" s="22">
        <f>SUM(E4:E260)</f>
        <v>2</v>
      </c>
      <c r="F261" s="30">
        <f>SUM(F4:F260)</f>
        <v>2</v>
      </c>
      <c r="G261" s="420">
        <f>SUM(G4:G260)</f>
        <v>15</v>
      </c>
      <c r="H261" s="30">
        <f>SUM(H4:H260)</f>
        <v>3</v>
      </c>
      <c r="I261" s="419">
        <f>SUM(I4:I260)</f>
        <v>157</v>
      </c>
      <c r="K261" s="264"/>
    </row>
    <row r="262" spans="1:11" x14ac:dyDescent="0.2">
      <c r="K262" s="264"/>
    </row>
    <row r="263" spans="1:11" ht="30" customHeight="1" x14ac:dyDescent="0.2">
      <c r="A263" s="175" t="s">
        <v>240</v>
      </c>
      <c r="B263" s="175"/>
      <c r="C263" s="175"/>
      <c r="D263" s="175"/>
      <c r="E263" s="175"/>
      <c r="F263" s="175"/>
      <c r="G263" s="175"/>
      <c r="H263" s="175"/>
      <c r="I263" s="175"/>
    </row>
    <row r="264" spans="1:11" ht="30" customHeight="1" x14ac:dyDescent="0.2">
      <c r="A264" s="175" t="s">
        <v>239</v>
      </c>
      <c r="B264" s="175"/>
      <c r="C264" s="175"/>
      <c r="D264" s="175"/>
      <c r="E264" s="175"/>
      <c r="F264" s="175"/>
      <c r="G264" s="175"/>
      <c r="H264" s="175"/>
      <c r="I264" s="175"/>
      <c r="K264" s="264"/>
    </row>
    <row r="265" spans="1:11" ht="30" customHeight="1" x14ac:dyDescent="0.2">
      <c r="A265" s="175" t="s">
        <v>238</v>
      </c>
      <c r="B265" s="175"/>
      <c r="C265" s="175"/>
      <c r="D265" s="175"/>
      <c r="E265" s="175"/>
      <c r="F265" s="175"/>
      <c r="G265" s="175"/>
      <c r="H265" s="175"/>
      <c r="I265" s="175"/>
      <c r="K265" s="264"/>
    </row>
    <row r="266" spans="1:11" ht="30" customHeight="1" x14ac:dyDescent="0.2">
      <c r="A266" s="175" t="s">
        <v>237</v>
      </c>
      <c r="B266" s="175"/>
      <c r="C266" s="175"/>
      <c r="D266" s="175"/>
      <c r="E266" s="175"/>
      <c r="F266" s="175"/>
      <c r="G266" s="175"/>
      <c r="H266" s="175"/>
      <c r="I266" s="175"/>
      <c r="K266" s="264"/>
    </row>
    <row r="267" spans="1:11" ht="26.25" customHeight="1" x14ac:dyDescent="0.2">
      <c r="A267" s="418" t="s">
        <v>236</v>
      </c>
      <c r="B267" s="418"/>
      <c r="C267" s="418"/>
      <c r="D267" s="418"/>
      <c r="E267" s="418"/>
      <c r="F267" s="418"/>
      <c r="G267" s="418"/>
      <c r="H267" s="418"/>
      <c r="I267" s="418"/>
    </row>
    <row r="268" spans="1:11" ht="26.25" customHeight="1" x14ac:dyDescent="0.2">
      <c r="A268" s="170" t="s">
        <v>235</v>
      </c>
      <c r="B268" s="170"/>
      <c r="C268" s="170"/>
      <c r="D268" s="170"/>
      <c r="E268" s="170"/>
      <c r="F268" s="170"/>
      <c r="G268" s="170"/>
      <c r="H268" s="170"/>
      <c r="I268" s="170"/>
    </row>
  </sheetData>
  <mergeCells count="14">
    <mergeCell ref="A264:I264"/>
    <mergeCell ref="A265:I265"/>
    <mergeCell ref="A266:I266"/>
    <mergeCell ref="A267:I267"/>
    <mergeCell ref="A268:I268"/>
    <mergeCell ref="A1:I1"/>
    <mergeCell ref="B2:C2"/>
    <mergeCell ref="D2:D3"/>
    <mergeCell ref="E2:E3"/>
    <mergeCell ref="F2:F3"/>
    <mergeCell ref="G2:G3"/>
    <mergeCell ref="H2:H3"/>
    <mergeCell ref="I2:I3"/>
    <mergeCell ref="A263:I263"/>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workbookViewId="0">
      <selection activeCell="A2" sqref="A2:A3"/>
    </sheetView>
  </sheetViews>
  <sheetFormatPr defaultRowHeight="15" x14ac:dyDescent="0.25"/>
  <cols>
    <col min="1" max="1" width="32.7109375" customWidth="1"/>
    <col min="2" max="11" width="12.7109375" customWidth="1"/>
    <col min="12" max="15" width="10.7109375" customWidth="1"/>
  </cols>
  <sheetData>
    <row r="1" spans="1:11" ht="18.75" customHeight="1" x14ac:dyDescent="0.25">
      <c r="A1" s="494" t="s">
        <v>514</v>
      </c>
      <c r="B1" s="493"/>
      <c r="C1" s="493"/>
      <c r="D1" s="493"/>
      <c r="E1" s="493"/>
      <c r="F1" s="493"/>
      <c r="G1" s="493"/>
      <c r="H1" s="493"/>
      <c r="I1" s="493"/>
      <c r="J1" s="493"/>
      <c r="K1" s="492"/>
    </row>
    <row r="2" spans="1:11" ht="15" customHeight="1" x14ac:dyDescent="0.25">
      <c r="A2" s="491" t="s">
        <v>91</v>
      </c>
      <c r="B2" s="294" t="s">
        <v>0</v>
      </c>
      <c r="C2" s="294"/>
      <c r="D2" s="294" t="s">
        <v>2</v>
      </c>
      <c r="E2" s="294"/>
      <c r="F2" s="294" t="s">
        <v>1</v>
      </c>
      <c r="G2" s="294"/>
      <c r="H2" s="294" t="s">
        <v>3</v>
      </c>
      <c r="I2" s="294"/>
      <c r="J2" s="490" t="s">
        <v>513</v>
      </c>
      <c r="K2" s="489"/>
    </row>
    <row r="3" spans="1:11" ht="15" customHeight="1" thickBot="1" x14ac:dyDescent="0.3">
      <c r="A3" s="488"/>
      <c r="B3" s="487" t="s">
        <v>512</v>
      </c>
      <c r="C3" s="487" t="s">
        <v>511</v>
      </c>
      <c r="D3" s="487" t="s">
        <v>512</v>
      </c>
      <c r="E3" s="487" t="s">
        <v>511</v>
      </c>
      <c r="F3" s="487" t="s">
        <v>512</v>
      </c>
      <c r="G3" s="487" t="s">
        <v>511</v>
      </c>
      <c r="H3" s="487" t="s">
        <v>512</v>
      </c>
      <c r="I3" s="487" t="s">
        <v>511</v>
      </c>
      <c r="J3" s="486" t="s">
        <v>512</v>
      </c>
      <c r="K3" s="485" t="s">
        <v>511</v>
      </c>
    </row>
    <row r="4" spans="1:11" x14ac:dyDescent="0.25">
      <c r="A4" s="246" t="s">
        <v>181</v>
      </c>
      <c r="B4" s="484"/>
      <c r="C4" s="484"/>
      <c r="D4" s="484"/>
      <c r="E4" s="484"/>
      <c r="F4" s="484"/>
      <c r="G4" s="484"/>
      <c r="H4" s="484"/>
      <c r="I4" s="484"/>
      <c r="J4" s="484"/>
      <c r="K4" s="483"/>
    </row>
    <row r="5" spans="1:11" ht="45" customHeight="1" x14ac:dyDescent="0.25">
      <c r="A5" s="476" t="s">
        <v>509</v>
      </c>
      <c r="B5" s="482"/>
      <c r="C5" s="482"/>
      <c r="D5" s="482"/>
      <c r="E5" s="482"/>
      <c r="F5" s="482"/>
      <c r="G5" s="482"/>
      <c r="H5" s="482"/>
      <c r="I5" s="482"/>
      <c r="J5" s="478"/>
      <c r="K5" s="477"/>
    </row>
    <row r="6" spans="1:11" ht="51.75" x14ac:dyDescent="0.25">
      <c r="A6" s="476" t="s">
        <v>510</v>
      </c>
      <c r="B6" s="475"/>
      <c r="C6" s="475"/>
      <c r="D6" s="475"/>
      <c r="E6" s="475"/>
      <c r="F6" s="475"/>
      <c r="G6" s="475"/>
      <c r="H6" s="474"/>
      <c r="I6" s="474"/>
      <c r="J6" s="473">
        <f>H6</f>
        <v>0</v>
      </c>
      <c r="K6" s="472">
        <f>I6</f>
        <v>0</v>
      </c>
    </row>
    <row r="7" spans="1:11" x14ac:dyDescent="0.25">
      <c r="A7" s="56" t="s">
        <v>180</v>
      </c>
      <c r="B7" s="481"/>
      <c r="C7" s="481"/>
      <c r="D7" s="481"/>
      <c r="E7" s="481"/>
      <c r="F7" s="481"/>
      <c r="G7" s="481"/>
      <c r="H7" s="481"/>
      <c r="I7" s="481"/>
      <c r="J7" s="481"/>
      <c r="K7" s="480"/>
    </row>
    <row r="8" spans="1:11" ht="45" customHeight="1" x14ac:dyDescent="0.25">
      <c r="A8" s="476" t="s">
        <v>509</v>
      </c>
      <c r="B8" s="482"/>
      <c r="C8" s="482"/>
      <c r="D8" s="482"/>
      <c r="E8" s="482"/>
      <c r="F8" s="482"/>
      <c r="G8" s="482"/>
      <c r="H8" s="482"/>
      <c r="I8" s="482"/>
      <c r="J8" s="478"/>
      <c r="K8" s="477"/>
    </row>
    <row r="9" spans="1:11" ht="51.75" x14ac:dyDescent="0.25">
      <c r="A9" s="476" t="s">
        <v>508</v>
      </c>
      <c r="B9" s="475"/>
      <c r="C9" s="475"/>
      <c r="D9" s="475"/>
      <c r="E9" s="475"/>
      <c r="F9" s="475"/>
      <c r="G9" s="475"/>
      <c r="H9" s="474"/>
      <c r="I9" s="474"/>
      <c r="J9" s="473">
        <f>H9</f>
        <v>0</v>
      </c>
      <c r="K9" s="472">
        <f>I9</f>
        <v>0</v>
      </c>
    </row>
    <row r="10" spans="1:11" x14ac:dyDescent="0.25">
      <c r="A10" s="56" t="s">
        <v>507</v>
      </c>
      <c r="B10" s="481"/>
      <c r="C10" s="481"/>
      <c r="D10" s="481"/>
      <c r="E10" s="481"/>
      <c r="F10" s="481"/>
      <c r="G10" s="481"/>
      <c r="H10" s="481"/>
      <c r="I10" s="481"/>
      <c r="J10" s="481"/>
      <c r="K10" s="480"/>
    </row>
    <row r="11" spans="1:11" ht="45" customHeight="1" x14ac:dyDescent="0.25">
      <c r="A11" s="476" t="s">
        <v>509</v>
      </c>
      <c r="B11" s="479">
        <v>0.39</v>
      </c>
      <c r="C11" s="479"/>
      <c r="D11" s="479">
        <v>0.88</v>
      </c>
      <c r="E11" s="479"/>
      <c r="F11" s="479">
        <v>0.53</v>
      </c>
      <c r="G11" s="479"/>
      <c r="H11" s="474">
        <v>0</v>
      </c>
      <c r="I11" s="474"/>
      <c r="J11" s="478"/>
      <c r="K11" s="477"/>
    </row>
    <row r="12" spans="1:11" ht="51.75" x14ac:dyDescent="0.25">
      <c r="A12" s="476" t="s">
        <v>508</v>
      </c>
      <c r="B12" s="475"/>
      <c r="C12" s="475"/>
      <c r="D12" s="475"/>
      <c r="E12" s="475"/>
      <c r="F12" s="475"/>
      <c r="G12" s="475"/>
      <c r="H12" s="474"/>
      <c r="I12" s="474"/>
      <c r="J12" s="473">
        <f>H12</f>
        <v>0</v>
      </c>
      <c r="K12" s="472">
        <f>I12</f>
        <v>0</v>
      </c>
    </row>
    <row r="13" spans="1:11" ht="15.75" thickBot="1" x14ac:dyDescent="0.3">
      <c r="A13" s="471" t="s">
        <v>507</v>
      </c>
      <c r="B13" s="470">
        <f>B11</f>
        <v>0.39</v>
      </c>
      <c r="C13" s="469">
        <v>20</v>
      </c>
      <c r="D13" s="470">
        <f>D11</f>
        <v>0.88</v>
      </c>
      <c r="E13" s="469">
        <v>7</v>
      </c>
      <c r="F13" s="470">
        <v>0.55000000000000004</v>
      </c>
      <c r="G13" s="469">
        <v>30</v>
      </c>
      <c r="H13" s="470">
        <f>H12</f>
        <v>0</v>
      </c>
      <c r="I13" s="469">
        <f>SUM(I5,I8,I11)</f>
        <v>0</v>
      </c>
      <c r="J13" s="468">
        <v>0.48</v>
      </c>
      <c r="K13" s="467"/>
    </row>
    <row r="15" spans="1:11" x14ac:dyDescent="0.25">
      <c r="A15" s="466" t="s">
        <v>65</v>
      </c>
      <c r="B15" s="466"/>
      <c r="C15" s="466"/>
      <c r="D15" s="466"/>
      <c r="E15" s="466"/>
      <c r="F15" s="466"/>
      <c r="G15" s="466"/>
      <c r="H15" s="466"/>
      <c r="I15" s="466"/>
      <c r="J15" s="466"/>
      <c r="K15" s="465"/>
    </row>
    <row r="16" spans="1:11" s="462" customFormat="1" ht="46.5" customHeight="1" x14ac:dyDescent="0.25">
      <c r="A16" s="464" t="s">
        <v>506</v>
      </c>
      <c r="B16" s="464"/>
      <c r="C16" s="464"/>
      <c r="D16" s="464"/>
      <c r="E16" s="464"/>
      <c r="F16" s="464"/>
      <c r="G16" s="464"/>
      <c r="H16" s="464"/>
      <c r="I16" s="464"/>
      <c r="J16" s="464"/>
      <c r="K16" s="463"/>
    </row>
    <row r="17" ht="15" customHeight="1" x14ac:dyDescent="0.25"/>
  </sheetData>
  <mergeCells count="12">
    <mergeCell ref="B4:J4"/>
    <mergeCell ref="B7:J7"/>
    <mergeCell ref="A15:J15"/>
    <mergeCell ref="A16:J16"/>
    <mergeCell ref="B10:J10"/>
    <mergeCell ref="J2:K2"/>
    <mergeCell ref="A1:K1"/>
    <mergeCell ref="B2:C2"/>
    <mergeCell ref="D2:E2"/>
    <mergeCell ref="F2:G2"/>
    <mergeCell ref="H2:I2"/>
    <mergeCell ref="A2:A3"/>
  </mergeCells>
  <pageMargins left="0.7" right="0.7" top="0.78740157499999996" bottom="0.78740157499999996" header="0.3" footer="0.3"/>
  <pageSetup paperSize="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B14" sqref="B14"/>
    </sheetView>
  </sheetViews>
  <sheetFormatPr defaultRowHeight="12.75" x14ac:dyDescent="0.2"/>
  <cols>
    <col min="1" max="1" width="26.85546875" style="2" customWidth="1"/>
    <col min="2" max="2" width="15.28515625" style="1" customWidth="1"/>
    <col min="3" max="3" width="14.5703125" style="1" customWidth="1"/>
    <col min="4" max="16384" width="9.140625" style="1"/>
  </cols>
  <sheetData>
    <row r="1" spans="1:5" ht="42.75" customHeight="1" x14ac:dyDescent="0.25">
      <c r="A1" s="417" t="s">
        <v>518</v>
      </c>
      <c r="B1" s="404"/>
      <c r="C1" s="403"/>
      <c r="E1" s="53"/>
    </row>
    <row r="2" spans="1:5" s="5" customFormat="1" ht="38.25" customHeight="1" x14ac:dyDescent="0.2">
      <c r="A2" s="14" t="s">
        <v>91</v>
      </c>
      <c r="B2" s="501" t="s">
        <v>517</v>
      </c>
      <c r="C2" s="500" t="s">
        <v>516</v>
      </c>
    </row>
    <row r="3" spans="1:5" s="264" customFormat="1" x14ac:dyDescent="0.2">
      <c r="A3" s="499"/>
      <c r="B3" s="498">
        <v>1</v>
      </c>
      <c r="C3" s="497">
        <v>0</v>
      </c>
    </row>
    <row r="4" spans="1:5" ht="12.75" customHeight="1" thickBot="1" x14ac:dyDescent="0.25">
      <c r="A4" s="22" t="s">
        <v>4</v>
      </c>
      <c r="B4" s="496">
        <f>SUM(B3:B3)</f>
        <v>1</v>
      </c>
      <c r="C4" s="30">
        <f>SUM(C3:C3)</f>
        <v>0</v>
      </c>
    </row>
    <row r="5" spans="1:5" ht="12.75" customHeight="1" x14ac:dyDescent="0.2">
      <c r="A5" s="495"/>
      <c r="B5" s="495"/>
      <c r="C5" s="495"/>
    </row>
    <row r="6" spans="1:5" x14ac:dyDescent="0.2">
      <c r="A6" s="4" t="s">
        <v>63</v>
      </c>
    </row>
    <row r="7" spans="1:5" ht="66" customHeight="1" x14ac:dyDescent="0.2">
      <c r="A7" s="159" t="s">
        <v>515</v>
      </c>
      <c r="B7" s="159"/>
      <c r="C7" s="159"/>
    </row>
  </sheetData>
  <mergeCells count="2">
    <mergeCell ref="A1:C1"/>
    <mergeCell ref="A7:C7"/>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Normal="100" workbookViewId="0">
      <selection activeCell="A2" sqref="A2"/>
    </sheetView>
  </sheetViews>
  <sheetFormatPr defaultColWidth="9.140625" defaultRowHeight="12.75" x14ac:dyDescent="0.2"/>
  <cols>
    <col min="1" max="1" width="22.7109375" style="2" customWidth="1"/>
    <col min="2" max="2" width="19.140625" style="502" customWidth="1"/>
    <col min="3" max="3" width="22.28515625" style="502" customWidth="1"/>
    <col min="4" max="4" width="19.28515625" style="502" customWidth="1"/>
    <col min="5" max="6" width="25.140625" style="502" customWidth="1"/>
    <col min="7" max="7" width="19" style="1" customWidth="1"/>
    <col min="8" max="16384" width="9.140625" style="1"/>
  </cols>
  <sheetData>
    <row r="1" spans="1:13" ht="25.5" customHeight="1" x14ac:dyDescent="0.2">
      <c r="A1" s="417" t="s">
        <v>528</v>
      </c>
      <c r="B1" s="516"/>
      <c r="C1" s="516"/>
      <c r="D1" s="516"/>
      <c r="E1" s="516"/>
      <c r="F1" s="516"/>
      <c r="G1" s="515"/>
    </row>
    <row r="2" spans="1:13" s="5" customFormat="1" ht="30" customHeight="1" x14ac:dyDescent="0.2">
      <c r="A2" s="14" t="s">
        <v>91</v>
      </c>
      <c r="B2" s="514" t="s">
        <v>527</v>
      </c>
      <c r="C2" s="514"/>
      <c r="D2" s="514"/>
      <c r="E2" s="514" t="s">
        <v>526</v>
      </c>
      <c r="F2" s="514"/>
      <c r="G2" s="513"/>
      <c r="H2" s="1"/>
      <c r="I2" s="1"/>
      <c r="J2" s="1"/>
      <c r="K2" s="1"/>
      <c r="L2" s="1"/>
      <c r="M2" s="511"/>
    </row>
    <row r="3" spans="1:13" s="5" customFormat="1" ht="35.25" customHeight="1" x14ac:dyDescent="0.2">
      <c r="A3" s="14"/>
      <c r="B3" s="512" t="s">
        <v>524</v>
      </c>
      <c r="C3" s="512" t="s">
        <v>523</v>
      </c>
      <c r="D3" s="129" t="s">
        <v>525</v>
      </c>
      <c r="E3" s="512" t="s">
        <v>524</v>
      </c>
      <c r="F3" s="512" t="s">
        <v>523</v>
      </c>
      <c r="G3" s="500" t="s">
        <v>522</v>
      </c>
      <c r="H3" s="1"/>
      <c r="I3" s="1"/>
      <c r="J3" s="1"/>
      <c r="K3" s="1"/>
      <c r="L3" s="1"/>
      <c r="M3" s="511"/>
    </row>
    <row r="4" spans="1:13" s="264" customFormat="1" ht="13.5" customHeight="1" x14ac:dyDescent="0.2">
      <c r="A4" s="56" t="s">
        <v>171</v>
      </c>
      <c r="B4" s="510"/>
      <c r="C4" s="510"/>
      <c r="D4" s="510"/>
      <c r="E4" s="510"/>
      <c r="F4" s="510"/>
      <c r="G4" s="509"/>
      <c r="H4" s="1"/>
      <c r="I4" s="1"/>
      <c r="J4" s="1"/>
      <c r="K4" s="1"/>
      <c r="L4" s="1"/>
    </row>
    <row r="5" spans="1:13" s="264" customFormat="1" ht="13.5" customHeight="1" x14ac:dyDescent="0.2">
      <c r="A5" s="40" t="s">
        <v>177</v>
      </c>
      <c r="B5" s="508"/>
      <c r="C5" s="508"/>
      <c r="D5" s="508"/>
      <c r="E5" s="508"/>
      <c r="F5" s="508"/>
      <c r="G5" s="507"/>
      <c r="H5" s="1"/>
      <c r="I5" s="1"/>
      <c r="J5" s="1"/>
      <c r="K5" s="1"/>
      <c r="L5" s="1"/>
    </row>
    <row r="6" spans="1:13" s="264" customFormat="1" x14ac:dyDescent="0.2">
      <c r="A6" s="56" t="s">
        <v>170</v>
      </c>
      <c r="B6" s="510"/>
      <c r="C6" s="510"/>
      <c r="D6" s="510"/>
      <c r="E6" s="510"/>
      <c r="F6" s="510"/>
      <c r="G6" s="509"/>
      <c r="H6" s="1"/>
      <c r="I6" s="1"/>
      <c r="J6" s="1"/>
      <c r="K6" s="1"/>
      <c r="L6" s="1"/>
    </row>
    <row r="7" spans="1:13" s="264" customFormat="1" x14ac:dyDescent="0.2">
      <c r="A7" s="40" t="s">
        <v>177</v>
      </c>
      <c r="B7" s="508"/>
      <c r="C7" s="508"/>
      <c r="D7" s="508"/>
      <c r="E7" s="508"/>
      <c r="F7" s="508"/>
      <c r="G7" s="507"/>
      <c r="H7" s="1"/>
      <c r="I7" s="1"/>
      <c r="J7" s="1"/>
      <c r="K7" s="1"/>
      <c r="L7" s="1"/>
    </row>
    <row r="8" spans="1:13" x14ac:dyDescent="0.2">
      <c r="A8" s="25" t="s">
        <v>4</v>
      </c>
      <c r="B8" s="506">
        <v>34</v>
      </c>
      <c r="C8" s="506">
        <f>SUM(C4,C6)</f>
        <v>0</v>
      </c>
      <c r="D8" s="506">
        <f>SUM(D4,D6)</f>
        <v>0</v>
      </c>
      <c r="E8" s="506">
        <v>6</v>
      </c>
      <c r="F8" s="506">
        <f>SUM(F4,F6)</f>
        <v>0</v>
      </c>
      <c r="G8" s="505">
        <f>SUM(G4,G6)</f>
        <v>0</v>
      </c>
    </row>
    <row r="9" spans="1:13" ht="13.5" thickBot="1" x14ac:dyDescent="0.25">
      <c r="A9" s="76" t="s">
        <v>177</v>
      </c>
      <c r="B9" s="504">
        <v>15</v>
      </c>
      <c r="C9" s="504">
        <f>SUM(C5,C7)</f>
        <v>0</v>
      </c>
      <c r="D9" s="504">
        <f>SUM(D5,D7)</f>
        <v>0</v>
      </c>
      <c r="E9" s="504">
        <v>1</v>
      </c>
      <c r="F9" s="504">
        <f>SUM(F5,F7)</f>
        <v>0</v>
      </c>
      <c r="G9" s="503">
        <f>SUM(G5,G7)</f>
        <v>0</v>
      </c>
    </row>
    <row r="11" spans="1:13" ht="30" customHeight="1" x14ac:dyDescent="0.2">
      <c r="A11" s="170" t="s">
        <v>521</v>
      </c>
      <c r="B11" s="170"/>
      <c r="C11" s="170"/>
      <c r="D11" s="170"/>
      <c r="E11" s="170"/>
      <c r="F11" s="170"/>
      <c r="G11" s="170"/>
    </row>
    <row r="12" spans="1:13" ht="15" customHeight="1" x14ac:dyDescent="0.2">
      <c r="A12" s="159" t="s">
        <v>520</v>
      </c>
      <c r="B12" s="159"/>
      <c r="C12" s="159"/>
      <c r="D12" s="159"/>
      <c r="E12" s="159"/>
      <c r="F12" s="159"/>
      <c r="G12" s="159"/>
    </row>
    <row r="13" spans="1:13" ht="15" customHeight="1" x14ac:dyDescent="0.2">
      <c r="A13" s="159" t="s">
        <v>519</v>
      </c>
      <c r="B13" s="159"/>
      <c r="C13" s="159"/>
      <c r="D13" s="159"/>
      <c r="E13" s="159"/>
      <c r="F13" s="159"/>
      <c r="G13" s="159"/>
    </row>
    <row r="14" spans="1:13" x14ac:dyDescent="0.2">
      <c r="A14" s="1"/>
      <c r="B14" s="1"/>
      <c r="C14" s="1"/>
      <c r="D14" s="1"/>
      <c r="E14" s="1"/>
      <c r="F14" s="1"/>
    </row>
  </sheetData>
  <mergeCells count="6">
    <mergeCell ref="A11:G11"/>
    <mergeCell ref="A12:G12"/>
    <mergeCell ref="A13:G13"/>
    <mergeCell ref="A1:G1"/>
    <mergeCell ref="B2:D2"/>
    <mergeCell ref="E2:G2"/>
  </mergeCells>
  <pageMargins left="0.25" right="0.25" top="0.75" bottom="0.75" header="0.3" footer="0.3"/>
  <pageSetup paperSize="9" scale="9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A2" sqref="A2"/>
    </sheetView>
  </sheetViews>
  <sheetFormatPr defaultColWidth="9.140625" defaultRowHeight="12.75" x14ac:dyDescent="0.2"/>
  <cols>
    <col min="1" max="1" width="40.7109375" style="2" customWidth="1"/>
    <col min="2" max="2" width="17.7109375" style="502" customWidth="1"/>
    <col min="3" max="3" width="15.7109375" style="1" customWidth="1"/>
    <col min="4" max="16384" width="9.140625" style="1"/>
  </cols>
  <sheetData>
    <row r="1" spans="1:3" ht="55.5" customHeight="1" x14ac:dyDescent="0.2">
      <c r="A1" s="417" t="s">
        <v>535</v>
      </c>
      <c r="B1" s="516"/>
      <c r="C1" s="515"/>
    </row>
    <row r="2" spans="1:3" s="5" customFormat="1" ht="38.25" customHeight="1" x14ac:dyDescent="0.2">
      <c r="A2" s="14" t="s">
        <v>91</v>
      </c>
      <c r="B2" s="512" t="s">
        <v>534</v>
      </c>
      <c r="C2" s="500" t="s">
        <v>533</v>
      </c>
    </row>
    <row r="3" spans="1:3" s="264" customFormat="1" ht="15.75" customHeight="1" x14ac:dyDescent="0.2">
      <c r="A3" s="56" t="s">
        <v>171</v>
      </c>
      <c r="B3" s="510"/>
      <c r="C3" s="509"/>
    </row>
    <row r="4" spans="1:3" s="264" customFormat="1" x14ac:dyDescent="0.2">
      <c r="A4" s="56" t="s">
        <v>170</v>
      </c>
      <c r="B4" s="510"/>
      <c r="C4" s="509"/>
    </row>
    <row r="5" spans="1:3" ht="13.5" thickBot="1" x14ac:dyDescent="0.25">
      <c r="A5" s="22" t="s">
        <v>4</v>
      </c>
      <c r="B5" s="518">
        <v>0</v>
      </c>
      <c r="C5" s="517">
        <v>0</v>
      </c>
    </row>
    <row r="7" spans="1:3" ht="25.5" customHeight="1" x14ac:dyDescent="0.2">
      <c r="A7" s="208" t="s">
        <v>532</v>
      </c>
      <c r="B7" s="208"/>
      <c r="C7" s="208"/>
    </row>
    <row r="8" spans="1:3" ht="30" customHeight="1" x14ac:dyDescent="0.2">
      <c r="A8" s="159" t="s">
        <v>531</v>
      </c>
      <c r="B8" s="159"/>
      <c r="C8" s="159"/>
    </row>
    <row r="9" spans="1:3" ht="40.5" customHeight="1" x14ac:dyDescent="0.2">
      <c r="A9" s="159" t="s">
        <v>530</v>
      </c>
      <c r="B9" s="159"/>
      <c r="C9" s="159"/>
    </row>
    <row r="10" spans="1:3" ht="12.75" customHeight="1" x14ac:dyDescent="0.2">
      <c r="A10" s="208" t="s">
        <v>529</v>
      </c>
      <c r="B10" s="208"/>
      <c r="C10" s="208"/>
    </row>
    <row r="11" spans="1:3" x14ac:dyDescent="0.2">
      <c r="A11" s="208"/>
      <c r="B11" s="208"/>
      <c r="C11" s="208"/>
    </row>
    <row r="12" spans="1:3" x14ac:dyDescent="0.2">
      <c r="A12" s="209"/>
      <c r="B12" s="209"/>
      <c r="C12" s="209"/>
    </row>
  </sheetData>
  <mergeCells count="5">
    <mergeCell ref="A1:C1"/>
    <mergeCell ref="A7:C7"/>
    <mergeCell ref="A8:C8"/>
    <mergeCell ref="A9:C9"/>
    <mergeCell ref="A10:C11"/>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A2" sqref="A2"/>
    </sheetView>
  </sheetViews>
  <sheetFormatPr defaultRowHeight="12.75" x14ac:dyDescent="0.2"/>
  <cols>
    <col min="1" max="1" width="55.42578125" style="2" customWidth="1"/>
    <col min="2" max="2" width="17.140625" style="502" customWidth="1"/>
    <col min="3" max="4" width="18.42578125" style="1" customWidth="1"/>
    <col min="5" max="5" width="15.85546875" style="1" customWidth="1"/>
    <col min="6" max="9" width="9.140625" style="1"/>
    <col min="10" max="10" width="13.140625" style="1" customWidth="1"/>
    <col min="11" max="11" width="15.7109375" style="1" customWidth="1"/>
    <col min="12" max="16384" width="9.140625" style="1"/>
  </cols>
  <sheetData>
    <row r="1" spans="1:11" ht="18.75" x14ac:dyDescent="0.2">
      <c r="A1" s="165" t="s">
        <v>553</v>
      </c>
      <c r="B1" s="552"/>
      <c r="C1" s="552"/>
      <c r="D1" s="552"/>
      <c r="E1" s="551"/>
      <c r="G1" s="550" t="s">
        <v>552</v>
      </c>
      <c r="H1" s="549"/>
      <c r="I1" s="549"/>
      <c r="J1" s="549"/>
      <c r="K1" s="549"/>
    </row>
    <row r="2" spans="1:11" x14ac:dyDescent="0.2">
      <c r="A2" s="14" t="s">
        <v>91</v>
      </c>
      <c r="B2" s="548"/>
      <c r="C2" s="547"/>
      <c r="D2" s="547"/>
      <c r="E2" s="546"/>
      <c r="G2" s="538" t="s">
        <v>551</v>
      </c>
      <c r="H2" s="538"/>
      <c r="I2" s="538"/>
      <c r="J2" s="542" t="s">
        <v>550</v>
      </c>
      <c r="K2" s="266" t="s">
        <v>549</v>
      </c>
    </row>
    <row r="3" spans="1:11" x14ac:dyDescent="0.2">
      <c r="A3" s="545"/>
      <c r="B3" s="544" t="s">
        <v>548</v>
      </c>
      <c r="C3" s="544" t="s">
        <v>547</v>
      </c>
      <c r="D3" s="543" t="s">
        <v>546</v>
      </c>
      <c r="E3" s="38" t="s">
        <v>545</v>
      </c>
      <c r="G3" s="538"/>
      <c r="H3" s="538"/>
      <c r="I3" s="538"/>
      <c r="J3" s="542">
        <v>15</v>
      </c>
      <c r="K3" s="541">
        <f>SUM(E9:E11)</f>
        <v>2862550</v>
      </c>
    </row>
    <row r="4" spans="1:11" x14ac:dyDescent="0.2">
      <c r="A4" s="17" t="s">
        <v>544</v>
      </c>
      <c r="B4" s="531"/>
      <c r="C4" s="531"/>
      <c r="D4" s="535">
        <v>0</v>
      </c>
      <c r="E4" s="533"/>
      <c r="G4" s="538"/>
      <c r="H4" s="538"/>
      <c r="I4" s="538"/>
      <c r="J4" s="540" t="s">
        <v>543</v>
      </c>
      <c r="K4" s="540"/>
    </row>
    <row r="5" spans="1:11" x14ac:dyDescent="0.2">
      <c r="A5" s="17" t="s">
        <v>542</v>
      </c>
      <c r="B5" s="6">
        <v>0</v>
      </c>
      <c r="C5" s="6">
        <v>0</v>
      </c>
      <c r="D5" s="539">
        <f>SUM(B5:C5)</f>
        <v>0</v>
      </c>
      <c r="E5" s="533"/>
      <c r="G5" s="538"/>
      <c r="H5" s="538"/>
      <c r="I5" s="538"/>
      <c r="J5" s="537">
        <f>K3/J3</f>
        <v>190836.66666666666</v>
      </c>
      <c r="K5" s="537"/>
    </row>
    <row r="6" spans="1:11" x14ac:dyDescent="0.2">
      <c r="A6" s="17" t="s">
        <v>541</v>
      </c>
      <c r="B6" s="6">
        <v>0</v>
      </c>
      <c r="C6" s="7">
        <v>0</v>
      </c>
      <c r="D6" s="536">
        <f>SUM(B6:C6)</f>
        <v>0</v>
      </c>
      <c r="E6" s="533"/>
    </row>
    <row r="7" spans="1:11" x14ac:dyDescent="0.2">
      <c r="A7" s="17" t="s">
        <v>540</v>
      </c>
      <c r="B7" s="6">
        <v>1</v>
      </c>
      <c r="C7" s="6">
        <v>0</v>
      </c>
      <c r="D7" s="535">
        <f>SUM(B7:C7)</f>
        <v>1</v>
      </c>
      <c r="E7" s="533"/>
    </row>
    <row r="8" spans="1:11" x14ac:dyDescent="0.2">
      <c r="A8" s="534" t="s">
        <v>539</v>
      </c>
      <c r="B8" s="532"/>
      <c r="C8" s="532"/>
      <c r="D8" s="530">
        <f>SUM(B8:C8)</f>
        <v>0</v>
      </c>
      <c r="E8" s="533"/>
    </row>
    <row r="9" spans="1:11" x14ac:dyDescent="0.2">
      <c r="A9" s="20" t="s">
        <v>538</v>
      </c>
      <c r="B9" s="532">
        <v>9</v>
      </c>
      <c r="C9" s="532">
        <v>0</v>
      </c>
      <c r="D9" s="530">
        <v>12</v>
      </c>
      <c r="E9" s="529">
        <v>1571900</v>
      </c>
    </row>
    <row r="10" spans="1:11" x14ac:dyDescent="0.2">
      <c r="A10" s="20" t="s">
        <v>537</v>
      </c>
      <c r="B10" s="531"/>
      <c r="C10" s="531"/>
      <c r="D10" s="530">
        <v>3</v>
      </c>
      <c r="E10" s="529">
        <v>1290650</v>
      </c>
    </row>
    <row r="11" spans="1:11" ht="26.25" thickBot="1" x14ac:dyDescent="0.25">
      <c r="A11" s="528" t="s">
        <v>536</v>
      </c>
      <c r="B11" s="527"/>
      <c r="C11" s="527"/>
      <c r="D11" s="421"/>
      <c r="E11" s="526"/>
    </row>
    <row r="12" spans="1:11" x14ac:dyDescent="0.2">
      <c r="A12" s="525"/>
      <c r="B12" s="525"/>
      <c r="C12" s="525"/>
      <c r="D12" s="525"/>
      <c r="E12" s="525"/>
    </row>
    <row r="13" spans="1:11" x14ac:dyDescent="0.2">
      <c r="A13" s="524"/>
      <c r="B13" s="524"/>
      <c r="C13" s="524"/>
      <c r="D13" s="524"/>
      <c r="E13" s="524"/>
      <c r="F13" s="523"/>
    </row>
    <row r="14" spans="1:11" x14ac:dyDescent="0.2">
      <c r="A14" s="208"/>
      <c r="B14" s="208"/>
      <c r="C14" s="208"/>
      <c r="D14" s="208"/>
      <c r="E14" s="208"/>
      <c r="F14" s="523"/>
    </row>
    <row r="15" spans="1:11" x14ac:dyDescent="0.2">
      <c r="A15" s="311"/>
      <c r="B15" s="311"/>
      <c r="C15" s="311"/>
      <c r="D15" s="311"/>
      <c r="E15" s="311"/>
    </row>
    <row r="16" spans="1:11" ht="15.75" customHeight="1" x14ac:dyDescent="0.2">
      <c r="A16" s="522"/>
      <c r="B16" s="522"/>
      <c r="C16" s="522"/>
      <c r="D16" s="522"/>
      <c r="E16" s="522"/>
      <c r="F16" s="521"/>
      <c r="G16" s="521"/>
    </row>
    <row r="17" spans="1:7" ht="15" x14ac:dyDescent="0.2">
      <c r="A17" s="520"/>
      <c r="B17" s="520"/>
      <c r="C17" s="520"/>
      <c r="D17" s="520"/>
      <c r="E17" s="520"/>
      <c r="F17" s="519"/>
      <c r="G17" s="519"/>
    </row>
    <row r="18" spans="1:7" ht="15" x14ac:dyDescent="0.2">
      <c r="A18" s="520"/>
      <c r="B18" s="520"/>
      <c r="C18" s="520"/>
      <c r="D18" s="520"/>
      <c r="E18" s="520"/>
      <c r="F18" s="519"/>
      <c r="G18" s="519"/>
    </row>
    <row r="19" spans="1:7" ht="15" x14ac:dyDescent="0.2">
      <c r="A19" s="520"/>
      <c r="B19" s="520"/>
      <c r="C19" s="520"/>
      <c r="D19" s="520"/>
      <c r="E19" s="520"/>
      <c r="F19" s="519"/>
      <c r="G19" s="519"/>
    </row>
  </sheetData>
  <mergeCells count="13">
    <mergeCell ref="A19:E19"/>
    <mergeCell ref="A13:E13"/>
    <mergeCell ref="A14:E14"/>
    <mergeCell ref="A15:E15"/>
    <mergeCell ref="A16:E16"/>
    <mergeCell ref="A17:E17"/>
    <mergeCell ref="A18:E18"/>
    <mergeCell ref="A1:E1"/>
    <mergeCell ref="G1:K1"/>
    <mergeCell ref="B2:E2"/>
    <mergeCell ref="G2:I5"/>
    <mergeCell ref="J4:K4"/>
    <mergeCell ref="J5:K5"/>
  </mergeCell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A2" sqref="A2"/>
    </sheetView>
  </sheetViews>
  <sheetFormatPr defaultRowHeight="12.75" x14ac:dyDescent="0.2"/>
  <cols>
    <col min="1" max="1" width="22.7109375" style="2" customWidth="1"/>
    <col min="2" max="2" width="15.7109375" style="3" customWidth="1"/>
    <col min="3" max="3" width="6.140625" style="1" customWidth="1"/>
    <col min="4" max="16384" width="9.140625" style="1"/>
  </cols>
  <sheetData>
    <row r="1" spans="1:2" ht="25.5" customHeight="1" x14ac:dyDescent="0.2">
      <c r="A1" s="558" t="s">
        <v>563</v>
      </c>
      <c r="B1" s="152"/>
    </row>
    <row r="2" spans="1:2" s="5" customFormat="1" ht="38.25" customHeight="1" x14ac:dyDescent="0.2">
      <c r="A2" s="14" t="s">
        <v>91</v>
      </c>
      <c r="B2" s="500" t="s">
        <v>215</v>
      </c>
    </row>
    <row r="3" spans="1:2" ht="25.5" x14ac:dyDescent="0.2">
      <c r="A3" s="17" t="s">
        <v>562</v>
      </c>
      <c r="B3" s="557" t="s">
        <v>561</v>
      </c>
    </row>
    <row r="4" spans="1:2" ht="25.5" customHeight="1" x14ac:dyDescent="0.2">
      <c r="A4" s="17" t="s">
        <v>560</v>
      </c>
      <c r="B4" s="556">
        <v>0</v>
      </c>
    </row>
    <row r="5" spans="1:2" ht="38.25" x14ac:dyDescent="0.2">
      <c r="A5" s="94" t="s">
        <v>559</v>
      </c>
      <c r="B5" s="556">
        <v>67</v>
      </c>
    </row>
    <row r="6" spans="1:2" ht="38.25" x14ac:dyDescent="0.2">
      <c r="A6" s="94" t="s">
        <v>558</v>
      </c>
      <c r="B6" s="556">
        <v>54</v>
      </c>
    </row>
    <row r="7" spans="1:2" s="4" customFormat="1" x14ac:dyDescent="0.2">
      <c r="A7" s="47" t="s">
        <v>557</v>
      </c>
      <c r="B7" s="556">
        <v>16200</v>
      </c>
    </row>
    <row r="8" spans="1:2" ht="38.25" x14ac:dyDescent="0.2">
      <c r="A8" s="17" t="s">
        <v>556</v>
      </c>
      <c r="B8" s="556">
        <v>0</v>
      </c>
    </row>
    <row r="9" spans="1:2" s="2" customFormat="1" ht="51" x14ac:dyDescent="0.2">
      <c r="A9" s="17" t="s">
        <v>555</v>
      </c>
      <c r="B9" s="555">
        <v>0</v>
      </c>
    </row>
    <row r="10" spans="1:2" ht="39" thickBot="1" x14ac:dyDescent="0.25">
      <c r="A10" s="528" t="s">
        <v>554</v>
      </c>
      <c r="B10" s="554">
        <v>0</v>
      </c>
    </row>
    <row r="12" spans="1:2" ht="15.75" x14ac:dyDescent="0.2">
      <c r="A12" s="553"/>
    </row>
    <row r="13" spans="1:2" ht="15.75" x14ac:dyDescent="0.2">
      <c r="A13" s="553"/>
    </row>
  </sheetData>
  <mergeCells count="1">
    <mergeCell ref="A1:B1"/>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A7" sqref="A7"/>
    </sheetView>
  </sheetViews>
  <sheetFormatPr defaultRowHeight="12.75" x14ac:dyDescent="0.2"/>
  <cols>
    <col min="1" max="1" width="38.5703125" style="2" customWidth="1"/>
    <col min="2" max="2" width="14.5703125" style="1" customWidth="1"/>
    <col min="3" max="16384" width="9.140625" style="1"/>
  </cols>
  <sheetData>
    <row r="1" spans="1:2" ht="25.5" customHeight="1" x14ac:dyDescent="0.2">
      <c r="A1" s="417" t="s">
        <v>576</v>
      </c>
      <c r="B1" s="403"/>
    </row>
    <row r="2" spans="1:2" s="5" customFormat="1" ht="38.25" customHeight="1" x14ac:dyDescent="0.2">
      <c r="A2" s="14" t="s">
        <v>91</v>
      </c>
      <c r="B2" s="26" t="s">
        <v>215</v>
      </c>
    </row>
    <row r="3" spans="1:2" s="264" customFormat="1" ht="12.75" customHeight="1" x14ac:dyDescent="0.2">
      <c r="A3" s="560" t="s">
        <v>575</v>
      </c>
      <c r="B3" s="387">
        <v>1028</v>
      </c>
    </row>
    <row r="4" spans="1:2" s="264" customFormat="1" ht="12.75" customHeight="1" x14ac:dyDescent="0.2">
      <c r="A4" s="560" t="s">
        <v>574</v>
      </c>
      <c r="B4" s="387">
        <v>1028</v>
      </c>
    </row>
    <row r="5" spans="1:2" s="264" customFormat="1" ht="12.75" customHeight="1" x14ac:dyDescent="0.2">
      <c r="A5" s="560" t="s">
        <v>573</v>
      </c>
      <c r="B5" s="387">
        <v>0</v>
      </c>
    </row>
    <row r="6" spans="1:2" s="264" customFormat="1" ht="12.75" customHeight="1" x14ac:dyDescent="0.2">
      <c r="A6" s="560" t="s">
        <v>572</v>
      </c>
      <c r="B6" s="387">
        <v>70517</v>
      </c>
    </row>
    <row r="7" spans="1:2" s="264" customFormat="1" ht="12.75" customHeight="1" x14ac:dyDescent="0.2">
      <c r="A7" s="560" t="s">
        <v>571</v>
      </c>
      <c r="B7" s="387">
        <v>70517</v>
      </c>
    </row>
    <row r="8" spans="1:2" s="264" customFormat="1" ht="12.75" customHeight="1" x14ac:dyDescent="0.2">
      <c r="A8" s="560" t="s">
        <v>570</v>
      </c>
      <c r="B8" s="387">
        <v>0</v>
      </c>
    </row>
    <row r="9" spans="1:2" s="264" customFormat="1" ht="38.25" x14ac:dyDescent="0.2">
      <c r="A9" s="197" t="s">
        <v>569</v>
      </c>
      <c r="B9" s="559">
        <v>81</v>
      </c>
    </row>
    <row r="10" spans="1:2" s="264" customFormat="1" ht="25.5" x14ac:dyDescent="0.2">
      <c r="A10" s="197" t="s">
        <v>568</v>
      </c>
      <c r="B10" s="559">
        <v>2</v>
      </c>
    </row>
    <row r="11" spans="1:2" s="264" customFormat="1" ht="13.5" thickBot="1" x14ac:dyDescent="0.25">
      <c r="A11" s="228" t="s">
        <v>567</v>
      </c>
      <c r="B11" s="312">
        <v>2</v>
      </c>
    </row>
    <row r="13" spans="1:2" ht="56.25" customHeight="1" x14ac:dyDescent="0.2">
      <c r="A13" s="159" t="s">
        <v>566</v>
      </c>
      <c r="B13" s="159"/>
    </row>
    <row r="14" spans="1:2" ht="57" customHeight="1" x14ac:dyDescent="0.2">
      <c r="A14" s="159" t="s">
        <v>565</v>
      </c>
      <c r="B14" s="159"/>
    </row>
    <row r="16" spans="1:2" ht="66" customHeight="1" x14ac:dyDescent="0.2">
      <c r="A16" s="418" t="s">
        <v>564</v>
      </c>
      <c r="B16" s="418"/>
    </row>
  </sheetData>
  <mergeCells count="4">
    <mergeCell ref="A1:B1"/>
    <mergeCell ref="A13:B13"/>
    <mergeCell ref="A14:B14"/>
    <mergeCell ref="A16:B16"/>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zoomScaleNormal="100" workbookViewId="0">
      <selection activeCell="A2" sqref="A2:A3"/>
    </sheetView>
  </sheetViews>
  <sheetFormatPr defaultRowHeight="15" x14ac:dyDescent="0.25"/>
  <cols>
    <col min="1" max="1" width="53.85546875" customWidth="1"/>
    <col min="2" max="2" width="14.42578125" customWidth="1"/>
    <col min="3" max="3" width="11.85546875" customWidth="1"/>
    <col min="4" max="4" width="14.5703125" customWidth="1"/>
    <col min="5" max="5" width="15.7109375" customWidth="1"/>
    <col min="8" max="8" width="10.7109375" customWidth="1"/>
    <col min="9" max="9" width="17.140625" customWidth="1"/>
    <col min="10" max="10" width="10.28515625" customWidth="1"/>
    <col min="11" max="11" width="18.7109375" customWidth="1"/>
    <col min="12" max="12" width="17.5703125" customWidth="1"/>
  </cols>
  <sheetData>
    <row r="1" spans="1:8" ht="35.25" customHeight="1" x14ac:dyDescent="0.25">
      <c r="A1" s="558" t="s">
        <v>590</v>
      </c>
      <c r="B1" s="166"/>
      <c r="C1" s="166"/>
      <c r="D1" s="166"/>
      <c r="E1" s="152"/>
      <c r="F1" s="580"/>
      <c r="G1" s="580"/>
      <c r="H1" s="580"/>
    </row>
    <row r="2" spans="1:8" ht="41.25" customHeight="1" x14ac:dyDescent="0.25">
      <c r="A2" s="584" t="s">
        <v>91</v>
      </c>
      <c r="B2" s="254" t="s">
        <v>589</v>
      </c>
      <c r="C2" s="583"/>
      <c r="D2" s="582" t="s">
        <v>588</v>
      </c>
      <c r="E2" s="581"/>
      <c r="F2" s="580"/>
      <c r="G2" s="580"/>
      <c r="H2" s="580"/>
    </row>
    <row r="3" spans="1:8" ht="35.25" customHeight="1" x14ac:dyDescent="0.25">
      <c r="A3" s="579"/>
      <c r="B3" s="578" t="s">
        <v>587</v>
      </c>
      <c r="C3" s="577" t="s">
        <v>586</v>
      </c>
      <c r="D3" s="576" t="s">
        <v>585</v>
      </c>
      <c r="E3" s="575" t="s">
        <v>584</v>
      </c>
    </row>
    <row r="4" spans="1:8" s="264" customFormat="1" ht="12.75" customHeight="1" x14ac:dyDescent="0.25">
      <c r="A4" s="15" t="s">
        <v>583</v>
      </c>
      <c r="B4" s="574"/>
      <c r="C4" s="573"/>
      <c r="D4" s="15"/>
      <c r="E4" s="572"/>
      <c r="F4" s="571"/>
    </row>
    <row r="5" spans="1:8" s="1" customFormat="1" ht="12.75" customHeight="1" x14ac:dyDescent="0.2">
      <c r="A5" s="570" t="s">
        <v>582</v>
      </c>
      <c r="B5" s="569"/>
      <c r="C5" s="568">
        <v>900</v>
      </c>
      <c r="D5" s="560"/>
      <c r="E5" s="567"/>
    </row>
    <row r="6" spans="1:8" s="1" customFormat="1" ht="12.75" customHeight="1" x14ac:dyDescent="0.2">
      <c r="A6" s="570" t="s">
        <v>581</v>
      </c>
      <c r="B6" s="569"/>
      <c r="C6" s="568">
        <v>1200</v>
      </c>
      <c r="D6" s="560"/>
      <c r="E6" s="567"/>
    </row>
    <row r="7" spans="1:8" s="1" customFormat="1" ht="12.75" customHeight="1" x14ac:dyDescent="0.2">
      <c r="A7" s="566" t="s">
        <v>580</v>
      </c>
      <c r="B7" s="565"/>
      <c r="C7" s="564">
        <v>1638</v>
      </c>
      <c r="D7" s="563"/>
      <c r="E7" s="562"/>
    </row>
    <row r="8" spans="1:8" s="1" customFormat="1" ht="12.75" customHeight="1" x14ac:dyDescent="0.2">
      <c r="A8" s="566" t="s">
        <v>579</v>
      </c>
      <c r="B8" s="565"/>
      <c r="C8" s="564">
        <v>500</v>
      </c>
      <c r="D8" s="563"/>
      <c r="E8" s="562"/>
    </row>
    <row r="9" spans="1:8" s="1" customFormat="1" ht="12.75" customHeight="1" x14ac:dyDescent="0.2">
      <c r="A9" s="566" t="s">
        <v>578</v>
      </c>
      <c r="B9" s="565"/>
      <c r="C9" s="564">
        <v>250</v>
      </c>
      <c r="D9" s="563"/>
      <c r="E9" s="562"/>
    </row>
    <row r="10" spans="1:8" ht="15" customHeight="1" thickBot="1" x14ac:dyDescent="0.3">
      <c r="A10" s="22" t="s">
        <v>4</v>
      </c>
      <c r="B10" s="496"/>
      <c r="C10" s="30">
        <f>SUM(C5:C9)</f>
        <v>4488</v>
      </c>
      <c r="D10" s="22"/>
      <c r="E10" s="561"/>
    </row>
    <row r="12" spans="1:8" x14ac:dyDescent="0.25">
      <c r="A12" s="1" t="s">
        <v>577</v>
      </c>
    </row>
  </sheetData>
  <mergeCells count="4">
    <mergeCell ref="A1:E1"/>
    <mergeCell ref="B2:C2"/>
    <mergeCell ref="A2:A3"/>
    <mergeCell ref="D2:E2"/>
  </mergeCells>
  <pageMargins left="0.7" right="0.7" top="0.78740157499999996" bottom="0.78740157499999996"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pageSetUpPr fitToPage="1"/>
  </sheetPr>
  <dimension ref="A1:I29"/>
  <sheetViews>
    <sheetView zoomScaleNormal="100" workbookViewId="0">
      <selection activeCell="D2" sqref="D2"/>
    </sheetView>
  </sheetViews>
  <sheetFormatPr defaultRowHeight="12.75" x14ac:dyDescent="0.2"/>
  <cols>
    <col min="1" max="1" width="51.42578125" style="2" customWidth="1"/>
    <col min="2" max="2" width="51.42578125" style="3" customWidth="1"/>
    <col min="3" max="3" width="9.140625" style="1"/>
    <col min="4" max="4" width="35" style="1" bestFit="1" customWidth="1"/>
    <col min="5" max="5" width="9.140625" style="1"/>
    <col min="6" max="6" width="10.28515625" style="1" customWidth="1"/>
    <col min="7" max="7" width="11" style="1" customWidth="1"/>
    <col min="8" max="16384" width="9.140625" style="1"/>
  </cols>
  <sheetData>
    <row r="1" spans="1:9" ht="25.5" customHeight="1" x14ac:dyDescent="0.2">
      <c r="A1" s="147" t="s">
        <v>70</v>
      </c>
      <c r="B1" s="140"/>
      <c r="D1" s="148" t="s">
        <v>79</v>
      </c>
      <c r="E1" s="149"/>
      <c r="F1" s="149"/>
      <c r="G1" s="149"/>
      <c r="H1" s="149"/>
      <c r="I1" s="150"/>
    </row>
    <row r="2" spans="1:9" s="5" customFormat="1" ht="38.25" customHeight="1" x14ac:dyDescent="0.2">
      <c r="A2" s="14" t="s">
        <v>91</v>
      </c>
      <c r="B2" s="31"/>
      <c r="C2" s="1"/>
      <c r="D2" s="63" t="s">
        <v>91</v>
      </c>
      <c r="E2" s="103" t="s">
        <v>0</v>
      </c>
      <c r="F2" s="103" t="s">
        <v>2</v>
      </c>
      <c r="G2" s="103" t="s">
        <v>1</v>
      </c>
      <c r="H2" s="103" t="s">
        <v>3</v>
      </c>
      <c r="I2" s="104" t="s">
        <v>44</v>
      </c>
    </row>
    <row r="3" spans="1:9" s="5" customFormat="1" ht="15" customHeight="1" x14ac:dyDescent="0.2">
      <c r="A3" s="25" t="s">
        <v>29</v>
      </c>
      <c r="B3" s="48"/>
      <c r="C3" s="1"/>
      <c r="D3" s="61" t="s">
        <v>55</v>
      </c>
      <c r="E3" s="6"/>
      <c r="F3" s="6"/>
      <c r="G3" s="6"/>
      <c r="H3" s="6"/>
      <c r="I3" s="26">
        <f>SUM(E3:H3)</f>
        <v>0</v>
      </c>
    </row>
    <row r="4" spans="1:9" ht="12.75" customHeight="1" thickBot="1" x14ac:dyDescent="0.25">
      <c r="A4" s="17" t="s">
        <v>25</v>
      </c>
      <c r="B4" s="46"/>
      <c r="D4" s="62" t="s">
        <v>80</v>
      </c>
      <c r="E4" s="60"/>
      <c r="F4" s="60"/>
      <c r="G4" s="60"/>
      <c r="H4" s="60"/>
      <c r="I4" s="105">
        <f>SUM(E4:H4)</f>
        <v>0</v>
      </c>
    </row>
    <row r="5" spans="1:9" ht="12.75" customHeight="1" x14ac:dyDescent="0.2">
      <c r="A5" s="17" t="s">
        <v>26</v>
      </c>
      <c r="B5" s="46"/>
    </row>
    <row r="6" spans="1:9" ht="12.75" customHeight="1" x14ac:dyDescent="0.2">
      <c r="A6" s="17" t="s">
        <v>27</v>
      </c>
      <c r="B6" s="46"/>
    </row>
    <row r="7" spans="1:9" ht="12.75" customHeight="1" x14ac:dyDescent="0.2">
      <c r="A7" s="47" t="s">
        <v>31</v>
      </c>
      <c r="B7" s="46"/>
    </row>
    <row r="8" spans="1:9" ht="12.75" customHeight="1" x14ac:dyDescent="0.2">
      <c r="A8" s="17" t="s">
        <v>33</v>
      </c>
      <c r="B8" s="46"/>
    </row>
    <row r="9" spans="1:9" ht="25.5" customHeight="1" x14ac:dyDescent="0.2">
      <c r="A9" s="17" t="s">
        <v>32</v>
      </c>
      <c r="B9" s="46"/>
    </row>
    <row r="10" spans="1:9" x14ac:dyDescent="0.2">
      <c r="A10" s="17" t="s">
        <v>28</v>
      </c>
      <c r="B10" s="46"/>
    </row>
    <row r="11" spans="1:9" x14ac:dyDescent="0.2">
      <c r="A11" s="17" t="s">
        <v>51</v>
      </c>
      <c r="B11" s="46"/>
    </row>
    <row r="12" spans="1:9" x14ac:dyDescent="0.2">
      <c r="A12" s="17" t="s">
        <v>50</v>
      </c>
      <c r="B12" s="46"/>
    </row>
    <row r="13" spans="1:9" ht="15.75" thickBot="1" x14ac:dyDescent="0.3">
      <c r="A13" s="68" t="s">
        <v>45</v>
      </c>
      <c r="B13" s="69"/>
    </row>
    <row r="14" spans="1:9" x14ac:dyDescent="0.2">
      <c r="A14" s="44" t="s">
        <v>30</v>
      </c>
      <c r="B14" s="45"/>
    </row>
    <row r="15" spans="1:9" x14ac:dyDescent="0.2">
      <c r="A15" s="17" t="s">
        <v>25</v>
      </c>
      <c r="B15" s="46"/>
    </row>
    <row r="16" spans="1:9" x14ac:dyDescent="0.2">
      <c r="A16" s="17" t="s">
        <v>26</v>
      </c>
      <c r="B16" s="46"/>
    </row>
    <row r="17" spans="1:2" x14ac:dyDescent="0.2">
      <c r="A17" s="17" t="s">
        <v>27</v>
      </c>
      <c r="B17" s="46"/>
    </row>
    <row r="18" spans="1:2" x14ac:dyDescent="0.2">
      <c r="A18" s="47" t="s">
        <v>31</v>
      </c>
      <c r="B18" s="46"/>
    </row>
    <row r="19" spans="1:2" x14ac:dyDescent="0.2">
      <c r="A19" s="17" t="s">
        <v>33</v>
      </c>
      <c r="B19" s="46"/>
    </row>
    <row r="20" spans="1:2" ht="25.5" x14ac:dyDescent="0.2">
      <c r="A20" s="17" t="s">
        <v>32</v>
      </c>
      <c r="B20" s="46"/>
    </row>
    <row r="21" spans="1:2" x14ac:dyDescent="0.2">
      <c r="A21" s="17" t="s">
        <v>28</v>
      </c>
      <c r="B21" s="46"/>
    </row>
    <row r="22" spans="1:2" x14ac:dyDescent="0.2">
      <c r="A22" s="17" t="s">
        <v>51</v>
      </c>
      <c r="B22" s="46"/>
    </row>
    <row r="23" spans="1:2" x14ac:dyDescent="0.2">
      <c r="A23" s="17" t="s">
        <v>50</v>
      </c>
      <c r="B23" s="46"/>
    </row>
    <row r="24" spans="1:2" ht="15.75" thickBot="1" x14ac:dyDescent="0.3">
      <c r="A24" s="66" t="s">
        <v>45</v>
      </c>
      <c r="B24" s="67"/>
    </row>
    <row r="26" spans="1:2" ht="15" x14ac:dyDescent="0.25">
      <c r="A26" s="43"/>
      <c r="B26" s="42"/>
    </row>
    <row r="27" spans="1:2" ht="15" x14ac:dyDescent="0.2">
      <c r="A27" s="146"/>
      <c r="B27" s="146"/>
    </row>
    <row r="28" spans="1:2" ht="15" x14ac:dyDescent="0.2">
      <c r="A28" s="146"/>
      <c r="B28" s="146"/>
    </row>
    <row r="29" spans="1:2" ht="15" x14ac:dyDescent="0.2">
      <c r="A29" s="146"/>
      <c r="B29" s="146"/>
    </row>
  </sheetData>
  <mergeCells count="5">
    <mergeCell ref="A29:B29"/>
    <mergeCell ref="A1:B1"/>
    <mergeCell ref="A27:B27"/>
    <mergeCell ref="A28:B28"/>
    <mergeCell ref="D1:I1"/>
  </mergeCells>
  <pageMargins left="0.7" right="0.7" top="0.75" bottom="0.75" header="0.3" footer="0.3"/>
  <pageSetup paperSize="9" scale="6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pageSetUpPr fitToPage="1"/>
  </sheetPr>
  <dimension ref="A1:I21"/>
  <sheetViews>
    <sheetView zoomScaleNormal="100" workbookViewId="0">
      <selection activeCell="D2" sqref="D2"/>
    </sheetView>
  </sheetViews>
  <sheetFormatPr defaultRowHeight="12.75" x14ac:dyDescent="0.2"/>
  <cols>
    <col min="1" max="1" width="42.42578125" style="2" customWidth="1"/>
    <col min="2" max="2" width="51.28515625" style="3" customWidth="1"/>
    <col min="3" max="3" width="9.140625" style="1"/>
    <col min="4" max="4" width="35" style="1" bestFit="1" customWidth="1"/>
    <col min="5" max="5" width="9.140625" style="1"/>
    <col min="6" max="6" width="10.28515625" style="1" customWidth="1"/>
    <col min="7" max="7" width="11" style="1" customWidth="1"/>
    <col min="8" max="16384" width="9.140625" style="1"/>
  </cols>
  <sheetData>
    <row r="1" spans="1:9" ht="39.75" customHeight="1" x14ac:dyDescent="0.2">
      <c r="A1" s="151" t="s">
        <v>88</v>
      </c>
      <c r="B1" s="152"/>
      <c r="D1" s="148" t="s">
        <v>78</v>
      </c>
      <c r="E1" s="149"/>
      <c r="F1" s="149"/>
      <c r="G1" s="149"/>
      <c r="H1" s="149"/>
      <c r="I1" s="150"/>
    </row>
    <row r="2" spans="1:9" s="5" customFormat="1" ht="38.25" customHeight="1" x14ac:dyDescent="0.2">
      <c r="A2" s="14" t="s">
        <v>91</v>
      </c>
      <c r="B2" s="31"/>
      <c r="D2" s="63" t="s">
        <v>91</v>
      </c>
      <c r="E2" s="103" t="s">
        <v>0</v>
      </c>
      <c r="F2" s="103" t="s">
        <v>2</v>
      </c>
      <c r="G2" s="103" t="s">
        <v>1</v>
      </c>
      <c r="H2" s="103" t="s">
        <v>3</v>
      </c>
      <c r="I2" s="104" t="s">
        <v>44</v>
      </c>
    </row>
    <row r="3" spans="1:9" s="5" customFormat="1" ht="12.75" customHeight="1" x14ac:dyDescent="0.2">
      <c r="A3" s="25" t="s">
        <v>34</v>
      </c>
      <c r="B3" s="48"/>
      <c r="D3" s="61" t="s">
        <v>55</v>
      </c>
      <c r="E3" s="6"/>
      <c r="F3" s="6"/>
      <c r="G3" s="6"/>
      <c r="H3" s="6"/>
      <c r="I3" s="26">
        <f>SUM(E3:H3)</f>
        <v>0</v>
      </c>
    </row>
    <row r="4" spans="1:9" s="5" customFormat="1" ht="12.75" customHeight="1" thickBot="1" x14ac:dyDescent="0.25">
      <c r="A4" s="25" t="s">
        <v>43</v>
      </c>
      <c r="B4" s="48"/>
      <c r="D4" s="62" t="s">
        <v>80</v>
      </c>
      <c r="E4" s="60"/>
      <c r="F4" s="60"/>
      <c r="G4" s="60"/>
      <c r="H4" s="60"/>
      <c r="I4" s="105">
        <f>SUM(E4:H4)</f>
        <v>0</v>
      </c>
    </row>
    <row r="5" spans="1:9" ht="12.75" customHeight="1" x14ac:dyDescent="0.2">
      <c r="A5" s="94" t="s">
        <v>58</v>
      </c>
      <c r="B5" s="106"/>
    </row>
    <row r="6" spans="1:9" ht="12.75" customHeight="1" x14ac:dyDescent="0.2">
      <c r="A6" s="94" t="s">
        <v>27</v>
      </c>
      <c r="B6" s="106"/>
    </row>
    <row r="7" spans="1:9" ht="12.75" customHeight="1" x14ac:dyDescent="0.2">
      <c r="A7" s="94" t="s">
        <v>33</v>
      </c>
      <c r="B7" s="106"/>
    </row>
    <row r="8" spans="1:9" ht="25.5" customHeight="1" x14ac:dyDescent="0.2">
      <c r="A8" s="94" t="s">
        <v>32</v>
      </c>
      <c r="B8" s="106"/>
    </row>
    <row r="9" spans="1:9" ht="25.5" customHeight="1" x14ac:dyDescent="0.2">
      <c r="A9" s="97" t="s">
        <v>28</v>
      </c>
      <c r="B9" s="106"/>
    </row>
    <row r="10" spans="1:9" ht="15.75" thickBot="1" x14ac:dyDescent="0.3">
      <c r="A10" s="66" t="s">
        <v>45</v>
      </c>
      <c r="B10" s="67"/>
    </row>
    <row r="11" spans="1:9" x14ac:dyDescent="0.2">
      <c r="A11" s="107" t="s">
        <v>35</v>
      </c>
      <c r="B11" s="108"/>
    </row>
    <row r="12" spans="1:9" x14ac:dyDescent="0.2">
      <c r="A12" s="107" t="s">
        <v>43</v>
      </c>
      <c r="B12" s="108"/>
    </row>
    <row r="13" spans="1:9" ht="12.75" customHeight="1" x14ac:dyDescent="0.2">
      <c r="A13" s="94" t="s">
        <v>58</v>
      </c>
      <c r="B13" s="106"/>
    </row>
    <row r="14" spans="1:9" x14ac:dyDescent="0.2">
      <c r="A14" s="94" t="s">
        <v>27</v>
      </c>
      <c r="B14" s="106"/>
    </row>
    <row r="15" spans="1:9" x14ac:dyDescent="0.2">
      <c r="A15" s="94" t="s">
        <v>33</v>
      </c>
      <c r="B15" s="106"/>
    </row>
    <row r="16" spans="1:9" ht="25.5" x14ac:dyDescent="0.2">
      <c r="A16" s="94" t="s">
        <v>32</v>
      </c>
      <c r="B16" s="106"/>
    </row>
    <row r="17" spans="1:2" ht="25.5" x14ac:dyDescent="0.2">
      <c r="A17" s="97" t="s">
        <v>28</v>
      </c>
      <c r="B17" s="106"/>
    </row>
    <row r="18" spans="1:2" ht="15.75" thickBot="1" x14ac:dyDescent="0.3">
      <c r="A18" s="66" t="s">
        <v>45</v>
      </c>
      <c r="B18" s="67"/>
    </row>
    <row r="19" spans="1:2" ht="15" x14ac:dyDescent="0.25">
      <c r="A19" s="70"/>
      <c r="B19" s="51"/>
    </row>
    <row r="20" spans="1:2" s="36" customFormat="1" ht="15" customHeight="1" x14ac:dyDescent="0.2">
      <c r="A20" s="153" t="s">
        <v>52</v>
      </c>
      <c r="B20" s="153"/>
    </row>
    <row r="21" spans="1:2" s="36" customFormat="1" ht="15" customHeight="1" x14ac:dyDescent="0.2">
      <c r="A21" s="153"/>
      <c r="B21" s="153"/>
    </row>
  </sheetData>
  <mergeCells count="3">
    <mergeCell ref="A1:B1"/>
    <mergeCell ref="A20:B21"/>
    <mergeCell ref="D1:I1"/>
  </mergeCells>
  <pageMargins left="0.7" right="0.7" top="0.75" bottom="0.75" header="0.3" footer="0.3"/>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pageSetUpPr fitToPage="1"/>
  </sheetPr>
  <dimension ref="A1:I34"/>
  <sheetViews>
    <sheetView workbookViewId="0">
      <selection activeCell="D2" sqref="D2"/>
    </sheetView>
  </sheetViews>
  <sheetFormatPr defaultRowHeight="12.75" x14ac:dyDescent="0.2"/>
  <cols>
    <col min="1" max="1" width="38.5703125" style="2" customWidth="1"/>
    <col min="2" max="2" width="51.28515625" style="3" customWidth="1"/>
    <col min="3" max="3" width="9.140625" style="1" customWidth="1"/>
    <col min="4" max="4" width="35" style="1" bestFit="1" customWidth="1"/>
    <col min="5" max="5" width="9.140625" style="1"/>
    <col min="6" max="6" width="10.28515625" style="1" customWidth="1"/>
    <col min="7" max="7" width="11" style="1" customWidth="1"/>
    <col min="8" max="16384" width="9.140625" style="1"/>
  </cols>
  <sheetData>
    <row r="1" spans="1:9" ht="34.5" customHeight="1" x14ac:dyDescent="0.2">
      <c r="A1" s="151" t="s">
        <v>89</v>
      </c>
      <c r="B1" s="152"/>
      <c r="D1" s="148" t="s">
        <v>77</v>
      </c>
      <c r="E1" s="149"/>
      <c r="F1" s="149"/>
      <c r="G1" s="149"/>
      <c r="H1" s="149"/>
      <c r="I1" s="150"/>
    </row>
    <row r="2" spans="1:9" s="5" customFormat="1" ht="38.25" customHeight="1" x14ac:dyDescent="0.2">
      <c r="A2" s="14" t="s">
        <v>91</v>
      </c>
      <c r="B2" s="31"/>
      <c r="D2" s="63" t="s">
        <v>91</v>
      </c>
      <c r="E2" s="103" t="s">
        <v>0</v>
      </c>
      <c r="F2" s="103" t="s">
        <v>2</v>
      </c>
      <c r="G2" s="103" t="s">
        <v>1</v>
      </c>
      <c r="H2" s="103" t="s">
        <v>3</v>
      </c>
      <c r="I2" s="104" t="s">
        <v>44</v>
      </c>
    </row>
    <row r="3" spans="1:9" s="5" customFormat="1" x14ac:dyDescent="0.2">
      <c r="A3" s="25" t="s">
        <v>34</v>
      </c>
      <c r="B3" s="48"/>
      <c r="D3" s="61" t="s">
        <v>55</v>
      </c>
      <c r="E3" s="6"/>
      <c r="F3" s="6"/>
      <c r="G3" s="6"/>
      <c r="H3" s="6"/>
      <c r="I3" s="26">
        <f>SUM(E3:H3)</f>
        <v>0</v>
      </c>
    </row>
    <row r="4" spans="1:9" s="5" customFormat="1" ht="13.5" thickBot="1" x14ac:dyDescent="0.25">
      <c r="A4" s="25" t="s">
        <v>43</v>
      </c>
      <c r="B4" s="48"/>
      <c r="D4" s="62" t="s">
        <v>80</v>
      </c>
      <c r="E4" s="60"/>
      <c r="F4" s="60"/>
      <c r="G4" s="60"/>
      <c r="H4" s="60"/>
      <c r="I4" s="105">
        <f>SUM(E4:H4)</f>
        <v>0</v>
      </c>
    </row>
    <row r="5" spans="1:9" x14ac:dyDescent="0.2">
      <c r="A5" s="17" t="s">
        <v>36</v>
      </c>
      <c r="B5" s="46"/>
    </row>
    <row r="6" spans="1:9" x14ac:dyDescent="0.2">
      <c r="A6" s="17" t="s">
        <v>27</v>
      </c>
      <c r="B6" s="46"/>
    </row>
    <row r="7" spans="1:9" x14ac:dyDescent="0.2">
      <c r="A7" s="17" t="s">
        <v>33</v>
      </c>
      <c r="B7" s="46"/>
    </row>
    <row r="8" spans="1:9" ht="25.5" x14ac:dyDescent="0.2">
      <c r="A8" s="17" t="s">
        <v>32</v>
      </c>
      <c r="B8" s="46"/>
    </row>
    <row r="9" spans="1:9" ht="25.5" x14ac:dyDescent="0.2">
      <c r="A9" s="17" t="s">
        <v>28</v>
      </c>
      <c r="B9" s="46"/>
      <c r="D9" s="41"/>
    </row>
    <row r="10" spans="1:9" x14ac:dyDescent="0.2">
      <c r="A10" s="40" t="s">
        <v>45</v>
      </c>
      <c r="B10" s="109"/>
    </row>
    <row r="11" spans="1:9" x14ac:dyDescent="0.2">
      <c r="A11" s="25" t="s">
        <v>35</v>
      </c>
      <c r="B11" s="48"/>
    </row>
    <row r="12" spans="1:9" x14ac:dyDescent="0.2">
      <c r="A12" s="25" t="s">
        <v>43</v>
      </c>
      <c r="B12" s="48"/>
    </row>
    <row r="13" spans="1:9" x14ac:dyDescent="0.2">
      <c r="A13" s="17" t="s">
        <v>36</v>
      </c>
      <c r="B13" s="46"/>
    </row>
    <row r="14" spans="1:9" x14ac:dyDescent="0.2">
      <c r="A14" s="17" t="s">
        <v>27</v>
      </c>
      <c r="B14" s="46"/>
    </row>
    <row r="15" spans="1:9" x14ac:dyDescent="0.2">
      <c r="A15" s="17" t="s">
        <v>33</v>
      </c>
      <c r="B15" s="46"/>
    </row>
    <row r="16" spans="1:9" ht="25.5" x14ac:dyDescent="0.2">
      <c r="A16" s="17" t="s">
        <v>32</v>
      </c>
      <c r="B16" s="46"/>
    </row>
    <row r="17" spans="1:4" ht="25.5" x14ac:dyDescent="0.2">
      <c r="A17" s="17" t="s">
        <v>28</v>
      </c>
      <c r="B17" s="46"/>
      <c r="D17" s="41"/>
    </row>
    <row r="18" spans="1:4" ht="13.5" thickBot="1" x14ac:dyDescent="0.25">
      <c r="A18" s="76" t="s">
        <v>45</v>
      </c>
      <c r="B18" s="110"/>
    </row>
    <row r="34" spans="2:2" x14ac:dyDescent="0.2">
      <c r="B34" s="71"/>
    </row>
  </sheetData>
  <mergeCells count="2">
    <mergeCell ref="A1:B1"/>
    <mergeCell ref="D1:I1"/>
  </mergeCells>
  <pageMargins left="0.7" right="0.7" top="0.75" bottom="0.75" header="0.3" footer="0.3"/>
  <pageSetup paperSize="9" scale="7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pageSetUpPr fitToPage="1"/>
  </sheetPr>
  <dimension ref="A1:J17"/>
  <sheetViews>
    <sheetView workbookViewId="0">
      <selection activeCell="A2" sqref="A2"/>
    </sheetView>
  </sheetViews>
  <sheetFormatPr defaultRowHeight="12.75" x14ac:dyDescent="0.2"/>
  <cols>
    <col min="1" max="1" width="22.7109375" style="2" customWidth="1"/>
    <col min="2" max="2" width="10.42578125" style="3" customWidth="1"/>
    <col min="3" max="4" width="8.28515625" style="1" customWidth="1"/>
    <col min="5" max="5" width="7.7109375" style="1" customWidth="1"/>
    <col min="6" max="6" width="8.28515625" style="1" customWidth="1"/>
    <col min="7" max="7" width="8.5703125" style="1" customWidth="1"/>
    <col min="8" max="8" width="7.42578125" style="1" customWidth="1"/>
    <col min="9" max="9" width="7" style="1" customWidth="1"/>
    <col min="10" max="16384" width="9.140625" style="1"/>
  </cols>
  <sheetData>
    <row r="1" spans="1:10" ht="25.5" customHeight="1" x14ac:dyDescent="0.2">
      <c r="A1" s="137" t="s">
        <v>75</v>
      </c>
      <c r="B1" s="138"/>
      <c r="C1" s="138"/>
      <c r="D1" s="138"/>
      <c r="E1" s="138"/>
      <c r="F1" s="138"/>
      <c r="G1" s="138"/>
      <c r="H1" s="138"/>
      <c r="I1" s="138"/>
      <c r="J1" s="140"/>
    </row>
    <row r="2" spans="1:10" s="5" customFormat="1" ht="38.25" customHeight="1" x14ac:dyDescent="0.2">
      <c r="A2" s="14" t="s">
        <v>92</v>
      </c>
      <c r="B2" s="7"/>
      <c r="C2" s="145" t="s">
        <v>38</v>
      </c>
      <c r="D2" s="145"/>
      <c r="E2" s="145"/>
      <c r="F2" s="145" t="s">
        <v>39</v>
      </c>
      <c r="G2" s="145"/>
      <c r="H2" s="145"/>
      <c r="I2" s="155" t="s">
        <v>40</v>
      </c>
      <c r="J2" s="157" t="s">
        <v>4</v>
      </c>
    </row>
    <row r="3" spans="1:10" s="5" customFormat="1" ht="25.5" x14ac:dyDescent="0.2">
      <c r="A3" s="14"/>
      <c r="B3" s="7"/>
      <c r="C3" s="54" t="s">
        <v>42</v>
      </c>
      <c r="D3" s="54" t="s">
        <v>66</v>
      </c>
      <c r="E3" s="54" t="s">
        <v>67</v>
      </c>
      <c r="F3" s="54" t="s">
        <v>42</v>
      </c>
      <c r="G3" s="102" t="s">
        <v>66</v>
      </c>
      <c r="H3" s="54" t="s">
        <v>67</v>
      </c>
      <c r="I3" s="156"/>
      <c r="J3" s="158"/>
    </row>
    <row r="4" spans="1:10" s="2" customFormat="1" ht="25.5" x14ac:dyDescent="0.2">
      <c r="A4" s="15" t="s">
        <v>10</v>
      </c>
      <c r="B4" s="12" t="s">
        <v>9</v>
      </c>
      <c r="C4" s="154"/>
      <c r="D4" s="154"/>
      <c r="E4" s="154"/>
      <c r="F4" s="154"/>
      <c r="G4" s="154"/>
      <c r="H4" s="154"/>
      <c r="I4" s="154"/>
      <c r="J4" s="16"/>
    </row>
    <row r="5" spans="1:10" x14ac:dyDescent="0.2">
      <c r="A5" s="17" t="s">
        <v>5</v>
      </c>
      <c r="B5" s="9" t="s">
        <v>8</v>
      </c>
      <c r="C5" s="10"/>
      <c r="D5" s="10"/>
      <c r="E5" s="10"/>
      <c r="F5" s="10"/>
      <c r="G5" s="10"/>
      <c r="H5" s="10"/>
      <c r="I5" s="10"/>
      <c r="J5" s="18">
        <f>SUM(C5:I5)</f>
        <v>0</v>
      </c>
    </row>
    <row r="6" spans="1:10" x14ac:dyDescent="0.2">
      <c r="A6" s="17" t="s">
        <v>11</v>
      </c>
      <c r="B6" s="11" t="s">
        <v>6</v>
      </c>
      <c r="C6" s="10"/>
      <c r="D6" s="10"/>
      <c r="E6" s="10"/>
      <c r="F6" s="10"/>
      <c r="G6" s="10"/>
      <c r="H6" s="10"/>
      <c r="I6" s="10"/>
      <c r="J6" s="18">
        <f t="shared" ref="J6:J14" si="0">SUM(C6:I6)</f>
        <v>0</v>
      </c>
    </row>
    <row r="7" spans="1:10" ht="25.5" x14ac:dyDescent="0.2">
      <c r="A7" s="17" t="s">
        <v>12</v>
      </c>
      <c r="B7" s="11">
        <v>41.43</v>
      </c>
      <c r="C7" s="10"/>
      <c r="D7" s="10"/>
      <c r="E7" s="10"/>
      <c r="F7" s="10"/>
      <c r="G7" s="10"/>
      <c r="H7" s="10"/>
      <c r="I7" s="10"/>
      <c r="J7" s="18">
        <f t="shared" si="0"/>
        <v>0</v>
      </c>
    </row>
    <row r="8" spans="1:10" ht="25.5" x14ac:dyDescent="0.2">
      <c r="A8" s="17" t="s">
        <v>13</v>
      </c>
      <c r="B8" s="11" t="s">
        <v>7</v>
      </c>
      <c r="C8" s="10"/>
      <c r="D8" s="10"/>
      <c r="E8" s="10"/>
      <c r="F8" s="10"/>
      <c r="G8" s="10"/>
      <c r="H8" s="10"/>
      <c r="I8" s="10"/>
      <c r="J8" s="18">
        <f t="shared" si="0"/>
        <v>0</v>
      </c>
    </row>
    <row r="9" spans="1:10" ht="25.5" x14ac:dyDescent="0.2">
      <c r="A9" s="17" t="s">
        <v>14</v>
      </c>
      <c r="B9" s="11" t="s">
        <v>20</v>
      </c>
      <c r="C9" s="10"/>
      <c r="D9" s="10"/>
      <c r="E9" s="10"/>
      <c r="F9" s="10"/>
      <c r="G9" s="10"/>
      <c r="H9" s="10"/>
      <c r="I9" s="10"/>
      <c r="J9" s="18">
        <f t="shared" si="0"/>
        <v>0</v>
      </c>
    </row>
    <row r="10" spans="1:10" x14ac:dyDescent="0.2">
      <c r="A10" s="17" t="s">
        <v>15</v>
      </c>
      <c r="B10" s="11">
        <v>62.65</v>
      </c>
      <c r="C10" s="10"/>
      <c r="D10" s="10"/>
      <c r="E10" s="10"/>
      <c r="F10" s="10"/>
      <c r="G10" s="10"/>
      <c r="H10" s="10"/>
      <c r="I10" s="10"/>
      <c r="J10" s="18">
        <f t="shared" si="0"/>
        <v>0</v>
      </c>
    </row>
    <row r="11" spans="1:10" ht="25.5" x14ac:dyDescent="0.2">
      <c r="A11" s="17" t="s">
        <v>16</v>
      </c>
      <c r="B11" s="11">
        <v>68</v>
      </c>
      <c r="C11" s="10"/>
      <c r="D11" s="10"/>
      <c r="E11" s="10"/>
      <c r="F11" s="10"/>
      <c r="G11" s="10"/>
      <c r="H11" s="10"/>
      <c r="I11" s="10"/>
      <c r="J11" s="18">
        <f t="shared" si="0"/>
        <v>0</v>
      </c>
    </row>
    <row r="12" spans="1:10" ht="25.5" x14ac:dyDescent="0.2">
      <c r="A12" s="17" t="s">
        <v>17</v>
      </c>
      <c r="B12" s="11">
        <v>74.75</v>
      </c>
      <c r="C12" s="10"/>
      <c r="D12" s="10"/>
      <c r="E12" s="10"/>
      <c r="F12" s="10"/>
      <c r="G12" s="10"/>
      <c r="H12" s="10"/>
      <c r="I12" s="10"/>
      <c r="J12" s="18">
        <f t="shared" si="0"/>
        <v>0</v>
      </c>
    </row>
    <row r="13" spans="1:10" ht="25.5" x14ac:dyDescent="0.2">
      <c r="A13" s="17" t="s">
        <v>18</v>
      </c>
      <c r="B13" s="11">
        <v>77</v>
      </c>
      <c r="C13" s="10"/>
      <c r="D13" s="10"/>
      <c r="E13" s="10"/>
      <c r="F13" s="10"/>
      <c r="G13" s="10"/>
      <c r="H13" s="10"/>
      <c r="I13" s="10"/>
      <c r="J13" s="18">
        <f t="shared" si="0"/>
        <v>0</v>
      </c>
    </row>
    <row r="14" spans="1:10" ht="25.5" x14ac:dyDescent="0.2">
      <c r="A14" s="17" t="s">
        <v>19</v>
      </c>
      <c r="B14" s="11">
        <v>81.819999999999993</v>
      </c>
      <c r="C14" s="10"/>
      <c r="D14" s="10"/>
      <c r="E14" s="10"/>
      <c r="F14" s="10"/>
      <c r="G14" s="10">
        <v>10</v>
      </c>
      <c r="H14" s="10"/>
      <c r="I14" s="10"/>
      <c r="J14" s="18">
        <f t="shared" si="0"/>
        <v>10</v>
      </c>
    </row>
    <row r="15" spans="1:10" ht="13.5" thickBot="1" x14ac:dyDescent="0.25">
      <c r="A15" s="22" t="s">
        <v>4</v>
      </c>
      <c r="B15" s="23"/>
      <c r="C15" s="24">
        <f>SUM(C5:C14)</f>
        <v>0</v>
      </c>
      <c r="D15" s="24">
        <f t="shared" ref="D15:J15" si="1">SUM(D5:D14)</f>
        <v>0</v>
      </c>
      <c r="E15" s="24">
        <f t="shared" si="1"/>
        <v>0</v>
      </c>
      <c r="F15" s="24">
        <f t="shared" si="1"/>
        <v>0</v>
      </c>
      <c r="G15" s="24">
        <f t="shared" si="1"/>
        <v>10</v>
      </c>
      <c r="H15" s="24">
        <f t="shared" si="1"/>
        <v>0</v>
      </c>
      <c r="I15" s="24">
        <f t="shared" si="1"/>
        <v>0</v>
      </c>
      <c r="J15" s="19">
        <f t="shared" si="1"/>
        <v>10</v>
      </c>
    </row>
    <row r="17" spans="2:2" x14ac:dyDescent="0.2">
      <c r="B17" s="4"/>
    </row>
  </sheetData>
  <mergeCells count="6">
    <mergeCell ref="A1:J1"/>
    <mergeCell ref="C2:E2"/>
    <mergeCell ref="F2:H2"/>
    <mergeCell ref="C4:I4"/>
    <mergeCell ref="I2:I3"/>
    <mergeCell ref="J2:J3"/>
  </mergeCell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K17"/>
  <sheetViews>
    <sheetView workbookViewId="0">
      <selection activeCell="J16" sqref="J16"/>
    </sheetView>
  </sheetViews>
  <sheetFormatPr defaultRowHeight="12.75" x14ac:dyDescent="0.2"/>
  <cols>
    <col min="1" max="1" width="22.7109375" style="2" customWidth="1"/>
    <col min="2" max="2" width="10.42578125" style="3" customWidth="1"/>
    <col min="3" max="3" width="6.140625" style="1" customWidth="1"/>
    <col min="4" max="4" width="8.28515625" style="1" customWidth="1"/>
    <col min="5" max="5" width="7.42578125" style="1" bestFit="1" customWidth="1"/>
    <col min="6" max="6" width="6" style="1" customWidth="1"/>
    <col min="7" max="7" width="8.5703125" style="1" customWidth="1"/>
    <col min="8" max="8" width="7.42578125" style="1" customWidth="1"/>
    <col min="9" max="9" width="7" style="1" customWidth="1"/>
    <col min="10" max="10" width="9.140625" style="1"/>
    <col min="11" max="11" width="22.85546875" style="1" customWidth="1"/>
    <col min="12" max="16384" width="9.140625" style="1"/>
  </cols>
  <sheetData>
    <row r="1" spans="1:11" ht="25.5" customHeight="1" x14ac:dyDescent="0.2">
      <c r="A1" s="137" t="s">
        <v>76</v>
      </c>
      <c r="B1" s="138"/>
      <c r="C1" s="138"/>
      <c r="D1" s="138"/>
      <c r="E1" s="138"/>
      <c r="F1" s="138"/>
      <c r="G1" s="138"/>
      <c r="H1" s="138"/>
      <c r="I1" s="138"/>
      <c r="J1" s="138"/>
      <c r="K1" s="140"/>
    </row>
    <row r="2" spans="1:11" s="5" customFormat="1" ht="38.25" customHeight="1" x14ac:dyDescent="0.2">
      <c r="A2" s="14" t="s">
        <v>91</v>
      </c>
      <c r="B2" s="7"/>
      <c r="C2" s="145" t="s">
        <v>38</v>
      </c>
      <c r="D2" s="145"/>
      <c r="E2" s="145"/>
      <c r="F2" s="145" t="s">
        <v>39</v>
      </c>
      <c r="G2" s="145"/>
      <c r="H2" s="145"/>
      <c r="I2" s="155" t="s">
        <v>40</v>
      </c>
      <c r="J2" s="160" t="s">
        <v>84</v>
      </c>
      <c r="K2" s="162" t="s">
        <v>41</v>
      </c>
    </row>
    <row r="3" spans="1:11" s="5" customFormat="1" ht="30.75" customHeight="1" x14ac:dyDescent="0.2">
      <c r="A3" s="14"/>
      <c r="B3" s="7"/>
      <c r="C3" s="102" t="s">
        <v>42</v>
      </c>
      <c r="D3" s="102" t="s">
        <v>66</v>
      </c>
      <c r="E3" s="102" t="s">
        <v>67</v>
      </c>
      <c r="F3" s="102" t="s">
        <v>42</v>
      </c>
      <c r="G3" s="102" t="s">
        <v>66</v>
      </c>
      <c r="H3" s="102" t="s">
        <v>67</v>
      </c>
      <c r="I3" s="156"/>
      <c r="J3" s="161"/>
      <c r="K3" s="163"/>
    </row>
    <row r="4" spans="1:11" s="2" customFormat="1" ht="25.5" x14ac:dyDescent="0.2">
      <c r="A4" s="15" t="s">
        <v>10</v>
      </c>
      <c r="B4" s="12" t="s">
        <v>9</v>
      </c>
      <c r="C4" s="154"/>
      <c r="D4" s="154"/>
      <c r="E4" s="154"/>
      <c r="F4" s="154"/>
      <c r="G4" s="154"/>
      <c r="H4" s="154"/>
      <c r="I4" s="154"/>
      <c r="J4" s="28"/>
      <c r="K4" s="29"/>
    </row>
    <row r="5" spans="1:11" x14ac:dyDescent="0.2">
      <c r="A5" s="17" t="s">
        <v>5</v>
      </c>
      <c r="B5" s="9" t="s">
        <v>8</v>
      </c>
      <c r="C5" s="10"/>
      <c r="D5" s="10"/>
      <c r="E5" s="10"/>
      <c r="F5" s="10"/>
      <c r="G5" s="10"/>
      <c r="H5" s="10"/>
      <c r="I5" s="10"/>
      <c r="J5" s="13"/>
      <c r="K5" s="27"/>
    </row>
    <row r="6" spans="1:11" x14ac:dyDescent="0.2">
      <c r="A6" s="17" t="s">
        <v>11</v>
      </c>
      <c r="B6" s="11" t="s">
        <v>6</v>
      </c>
      <c r="C6" s="10"/>
      <c r="D6" s="10"/>
      <c r="E6" s="10"/>
      <c r="F6" s="10"/>
      <c r="G6" s="10"/>
      <c r="H6" s="10"/>
      <c r="I6" s="10"/>
      <c r="J6" s="13"/>
      <c r="K6" s="27"/>
    </row>
    <row r="7" spans="1:11" ht="26.25" customHeight="1" x14ac:dyDescent="0.2">
      <c r="A7" s="17" t="s">
        <v>12</v>
      </c>
      <c r="B7" s="11">
        <v>41.43</v>
      </c>
      <c r="C7" s="10"/>
      <c r="D7" s="10"/>
      <c r="E7" s="10"/>
      <c r="F7" s="10"/>
      <c r="G7" s="10"/>
      <c r="H7" s="10"/>
      <c r="I7" s="10"/>
      <c r="J7" s="13"/>
      <c r="K7" s="27"/>
    </row>
    <row r="8" spans="1:11" ht="25.5" x14ac:dyDescent="0.2">
      <c r="A8" s="17" t="s">
        <v>13</v>
      </c>
      <c r="B8" s="11" t="s">
        <v>7</v>
      </c>
      <c r="C8" s="10"/>
      <c r="D8" s="10"/>
      <c r="E8" s="10"/>
      <c r="F8" s="10"/>
      <c r="G8" s="10"/>
      <c r="H8" s="10"/>
      <c r="I8" s="10"/>
      <c r="J8" s="13"/>
      <c r="K8" s="27"/>
    </row>
    <row r="9" spans="1:11" ht="25.5" x14ac:dyDescent="0.2">
      <c r="A9" s="17" t="s">
        <v>14</v>
      </c>
      <c r="B9" s="11" t="s">
        <v>20</v>
      </c>
      <c r="C9" s="10"/>
      <c r="D9" s="10"/>
      <c r="E9" s="10"/>
      <c r="F9" s="10"/>
      <c r="G9" s="10"/>
      <c r="H9" s="10"/>
      <c r="I9" s="10"/>
      <c r="J9" s="13"/>
      <c r="K9" s="27"/>
    </row>
    <row r="10" spans="1:11" x14ac:dyDescent="0.2">
      <c r="A10" s="17" t="s">
        <v>15</v>
      </c>
      <c r="B10" s="11">
        <v>62.65</v>
      </c>
      <c r="C10" s="10"/>
      <c r="D10" s="10"/>
      <c r="E10" s="10"/>
      <c r="F10" s="10"/>
      <c r="G10" s="10"/>
      <c r="H10" s="10"/>
      <c r="I10" s="10"/>
      <c r="J10" s="13"/>
      <c r="K10" s="27"/>
    </row>
    <row r="11" spans="1:11" ht="25.5" x14ac:dyDescent="0.2">
      <c r="A11" s="17" t="s">
        <v>16</v>
      </c>
      <c r="B11" s="11">
        <v>68</v>
      </c>
      <c r="C11" s="10"/>
      <c r="D11" s="10"/>
      <c r="E11" s="10"/>
      <c r="F11" s="10"/>
      <c r="G11" s="10"/>
      <c r="H11" s="10"/>
      <c r="I11" s="10"/>
      <c r="J11" s="13"/>
      <c r="K11" s="27"/>
    </row>
    <row r="12" spans="1:11" ht="25.5" x14ac:dyDescent="0.2">
      <c r="A12" s="17" t="s">
        <v>17</v>
      </c>
      <c r="B12" s="11">
        <v>74.75</v>
      </c>
      <c r="C12" s="10"/>
      <c r="D12" s="10"/>
      <c r="E12" s="10"/>
      <c r="F12" s="10"/>
      <c r="G12" s="10"/>
      <c r="H12" s="10"/>
      <c r="I12" s="10"/>
      <c r="J12" s="13"/>
      <c r="K12" s="27"/>
    </row>
    <row r="13" spans="1:11" ht="25.5" x14ac:dyDescent="0.2">
      <c r="A13" s="17" t="s">
        <v>18</v>
      </c>
      <c r="B13" s="11">
        <v>77</v>
      </c>
      <c r="C13" s="10"/>
      <c r="D13" s="10"/>
      <c r="E13" s="10"/>
      <c r="F13" s="10"/>
      <c r="G13" s="10"/>
      <c r="H13" s="10"/>
      <c r="I13" s="10"/>
      <c r="J13" s="13"/>
      <c r="K13" s="27"/>
    </row>
    <row r="14" spans="1:11" ht="25.5" x14ac:dyDescent="0.2">
      <c r="A14" s="17" t="s">
        <v>19</v>
      </c>
      <c r="B14" s="11">
        <v>81.819999999999993</v>
      </c>
      <c r="C14" s="10"/>
      <c r="D14" s="10"/>
      <c r="E14" s="10"/>
      <c r="F14" s="10"/>
      <c r="G14" s="10">
        <v>148</v>
      </c>
      <c r="H14" s="10"/>
      <c r="I14" s="10"/>
      <c r="J14" s="13">
        <v>148</v>
      </c>
      <c r="K14" s="27"/>
    </row>
    <row r="15" spans="1:11" ht="13.5" thickBot="1" x14ac:dyDescent="0.25">
      <c r="A15" s="22" t="s">
        <v>84</v>
      </c>
      <c r="B15" s="23"/>
      <c r="C15" s="24"/>
      <c r="D15" s="24"/>
      <c r="E15" s="24"/>
      <c r="F15" s="24"/>
      <c r="G15" s="24">
        <v>148</v>
      </c>
      <c r="H15" s="24"/>
      <c r="I15" s="24"/>
      <c r="J15" s="24">
        <v>148</v>
      </c>
      <c r="K15" s="19"/>
    </row>
    <row r="17" spans="1:11" ht="30" customHeight="1" x14ac:dyDescent="0.2">
      <c r="A17" s="159" t="s">
        <v>85</v>
      </c>
      <c r="B17" s="159"/>
      <c r="C17" s="159"/>
      <c r="D17" s="159"/>
      <c r="E17" s="159"/>
      <c r="F17" s="159"/>
      <c r="G17" s="159"/>
      <c r="H17" s="159"/>
      <c r="I17" s="159"/>
      <c r="J17" s="159"/>
      <c r="K17" s="159"/>
    </row>
  </sheetData>
  <mergeCells count="8">
    <mergeCell ref="A17:K17"/>
    <mergeCell ref="C4:I4"/>
    <mergeCell ref="A1:K1"/>
    <mergeCell ref="C2:E2"/>
    <mergeCell ref="F2:H2"/>
    <mergeCell ref="I2:I3"/>
    <mergeCell ref="J2:J3"/>
    <mergeCell ref="K2:K3"/>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A5" sqref="A5"/>
    </sheetView>
  </sheetViews>
  <sheetFormatPr defaultRowHeight="12.75" x14ac:dyDescent="0.2"/>
  <cols>
    <col min="1" max="1" width="27.42578125" style="2" customWidth="1"/>
    <col min="2" max="2" width="10.4257812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33.75" customHeight="1" x14ac:dyDescent="0.2">
      <c r="A1" s="165" t="s">
        <v>71</v>
      </c>
      <c r="B1" s="166"/>
      <c r="C1" s="166"/>
      <c r="D1" s="166"/>
      <c r="E1" s="166"/>
      <c r="F1" s="166"/>
      <c r="G1" s="166"/>
      <c r="H1" s="166"/>
      <c r="I1" s="166"/>
      <c r="J1" s="166"/>
      <c r="K1" s="152"/>
    </row>
    <row r="2" spans="1:11" s="5" customFormat="1" ht="38.25" customHeight="1" x14ac:dyDescent="0.2">
      <c r="A2" s="14" t="s">
        <v>91</v>
      </c>
      <c r="B2" s="7"/>
      <c r="C2" s="145" t="s">
        <v>0</v>
      </c>
      <c r="D2" s="145"/>
      <c r="E2" s="145" t="s">
        <v>2</v>
      </c>
      <c r="F2" s="145"/>
      <c r="G2" s="145" t="s">
        <v>1</v>
      </c>
      <c r="H2" s="145"/>
      <c r="I2" s="143" t="s">
        <v>3</v>
      </c>
      <c r="J2" s="144"/>
      <c r="K2" s="33" t="s">
        <v>4</v>
      </c>
    </row>
    <row r="3" spans="1:11" s="5" customFormat="1" ht="13.5" customHeight="1" thickBot="1" x14ac:dyDescent="0.25">
      <c r="A3" s="32"/>
      <c r="B3" s="34"/>
      <c r="C3" s="35" t="s">
        <v>23</v>
      </c>
      <c r="D3" s="35" t="s">
        <v>24</v>
      </c>
      <c r="E3" s="35" t="s">
        <v>23</v>
      </c>
      <c r="F3" s="35" t="s">
        <v>24</v>
      </c>
      <c r="G3" s="35" t="s">
        <v>23</v>
      </c>
      <c r="H3" s="35" t="s">
        <v>24</v>
      </c>
      <c r="I3" s="65" t="s">
        <v>23</v>
      </c>
      <c r="J3" s="65" t="s">
        <v>24</v>
      </c>
      <c r="K3" s="30"/>
    </row>
    <row r="4" spans="1:11" ht="25.5" x14ac:dyDescent="0.2">
      <c r="A4" s="56" t="s">
        <v>91</v>
      </c>
      <c r="B4" s="8"/>
      <c r="C4" s="130"/>
      <c r="D4" s="131"/>
      <c r="E4" s="131"/>
      <c r="F4" s="131"/>
      <c r="G4" s="131"/>
      <c r="H4" s="131"/>
      <c r="I4" s="131"/>
      <c r="J4" s="131"/>
      <c r="K4" s="132"/>
    </row>
    <row r="5" spans="1:11" ht="25.5" x14ac:dyDescent="0.2">
      <c r="A5" s="15" t="s">
        <v>10</v>
      </c>
      <c r="B5" s="12" t="s">
        <v>9</v>
      </c>
      <c r="C5" s="133"/>
      <c r="D5" s="134"/>
      <c r="E5" s="134"/>
      <c r="F5" s="134"/>
      <c r="G5" s="134"/>
      <c r="H5" s="134"/>
      <c r="I5" s="134"/>
      <c r="J5" s="134"/>
      <c r="K5" s="135"/>
    </row>
    <row r="6" spans="1:11" x14ac:dyDescent="0.2">
      <c r="A6" s="17" t="s">
        <v>5</v>
      </c>
      <c r="B6" s="9"/>
      <c r="C6" s="78"/>
      <c r="D6" s="78"/>
      <c r="E6" s="78"/>
      <c r="F6" s="78"/>
      <c r="G6" s="78"/>
      <c r="H6" s="78"/>
      <c r="I6" s="75"/>
      <c r="J6" s="79"/>
      <c r="K6" s="77">
        <f>SUM(C6:J6)</f>
        <v>0</v>
      </c>
    </row>
    <row r="7" spans="1:11" x14ac:dyDescent="0.2">
      <c r="A7" s="17" t="s">
        <v>11</v>
      </c>
      <c r="B7" s="11"/>
      <c r="C7" s="78"/>
      <c r="D7" s="78"/>
      <c r="E7" s="78"/>
      <c r="F7" s="78"/>
      <c r="G7" s="78"/>
      <c r="H7" s="78"/>
      <c r="I7" s="75"/>
      <c r="J7" s="79"/>
      <c r="K7" s="77">
        <f t="shared" ref="K7:K15" si="0">SUM(C7:J7)</f>
        <v>0</v>
      </c>
    </row>
    <row r="8" spans="1:11" ht="25.5" x14ac:dyDescent="0.2">
      <c r="A8" s="17" t="s">
        <v>12</v>
      </c>
      <c r="B8" s="11"/>
      <c r="C8" s="78"/>
      <c r="D8" s="78"/>
      <c r="E8" s="78"/>
      <c r="F8" s="78"/>
      <c r="G8" s="78"/>
      <c r="H8" s="78"/>
      <c r="I8" s="75"/>
      <c r="J8" s="79"/>
      <c r="K8" s="77">
        <f t="shared" si="0"/>
        <v>0</v>
      </c>
    </row>
    <row r="9" spans="1:11" ht="25.5" x14ac:dyDescent="0.2">
      <c r="A9" s="17" t="s">
        <v>13</v>
      </c>
      <c r="B9" s="11"/>
      <c r="C9" s="78"/>
      <c r="D9" s="78"/>
      <c r="E9" s="78"/>
      <c r="F9" s="78"/>
      <c r="G9" s="78"/>
      <c r="H9" s="78"/>
      <c r="I9" s="75"/>
      <c r="J9" s="79"/>
      <c r="K9" s="77">
        <f t="shared" si="0"/>
        <v>0</v>
      </c>
    </row>
    <row r="10" spans="1:11" ht="25.5" x14ac:dyDescent="0.2">
      <c r="A10" s="17" t="s">
        <v>14</v>
      </c>
      <c r="B10" s="11"/>
      <c r="C10" s="78"/>
      <c r="D10" s="78"/>
      <c r="E10" s="78"/>
      <c r="F10" s="78"/>
      <c r="G10" s="78"/>
      <c r="H10" s="78"/>
      <c r="I10" s="75"/>
      <c r="J10" s="79"/>
      <c r="K10" s="77">
        <f t="shared" si="0"/>
        <v>0</v>
      </c>
    </row>
    <row r="11" spans="1:11" x14ac:dyDescent="0.2">
      <c r="A11" s="17" t="s">
        <v>15</v>
      </c>
      <c r="B11" s="11"/>
      <c r="C11" s="78"/>
      <c r="D11" s="78"/>
      <c r="E11" s="78"/>
      <c r="F11" s="78"/>
      <c r="G11" s="78"/>
      <c r="H11" s="78"/>
      <c r="I11" s="75"/>
      <c r="J11" s="79"/>
      <c r="K11" s="77">
        <f t="shared" si="0"/>
        <v>0</v>
      </c>
    </row>
    <row r="12" spans="1:11" ht="25.5" x14ac:dyDescent="0.2">
      <c r="A12" s="17" t="s">
        <v>16</v>
      </c>
      <c r="B12" s="11"/>
      <c r="C12" s="78"/>
      <c r="D12" s="78"/>
      <c r="E12" s="78"/>
      <c r="F12" s="78"/>
      <c r="G12" s="78"/>
      <c r="H12" s="78"/>
      <c r="I12" s="75"/>
      <c r="J12" s="79"/>
      <c r="K12" s="77">
        <f t="shared" si="0"/>
        <v>0</v>
      </c>
    </row>
    <row r="13" spans="1:11" ht="25.5" x14ac:dyDescent="0.2">
      <c r="A13" s="17" t="s">
        <v>17</v>
      </c>
      <c r="B13" s="11"/>
      <c r="C13" s="78"/>
      <c r="D13" s="78"/>
      <c r="E13" s="78"/>
      <c r="F13" s="78"/>
      <c r="G13" s="78"/>
      <c r="H13" s="78"/>
      <c r="I13" s="75"/>
      <c r="J13" s="79"/>
      <c r="K13" s="77">
        <f t="shared" si="0"/>
        <v>0</v>
      </c>
    </row>
    <row r="14" spans="1:11" x14ac:dyDescent="0.2">
      <c r="A14" s="17" t="s">
        <v>18</v>
      </c>
      <c r="B14" s="11"/>
      <c r="C14" s="78"/>
      <c r="D14" s="78"/>
      <c r="E14" s="78"/>
      <c r="F14" s="78"/>
      <c r="G14" s="78"/>
      <c r="H14" s="78"/>
      <c r="I14" s="75"/>
      <c r="J14" s="79"/>
      <c r="K14" s="77">
        <f t="shared" si="0"/>
        <v>0</v>
      </c>
    </row>
    <row r="15" spans="1:11" ht="13.5" thickBot="1" x14ac:dyDescent="0.25">
      <c r="A15" s="20" t="s">
        <v>19</v>
      </c>
      <c r="B15" s="21"/>
      <c r="C15" s="80">
        <v>232</v>
      </c>
      <c r="D15" s="80"/>
      <c r="E15" s="80">
        <v>58</v>
      </c>
      <c r="F15" s="80"/>
      <c r="G15" s="80">
        <v>196</v>
      </c>
      <c r="H15" s="80"/>
      <c r="I15" s="81">
        <v>36</v>
      </c>
      <c r="J15" s="82">
        <v>1</v>
      </c>
      <c r="K15" s="83">
        <f t="shared" si="0"/>
        <v>523</v>
      </c>
    </row>
    <row r="16" spans="1:11" x14ac:dyDescent="0.2">
      <c r="A16" s="111" t="s">
        <v>54</v>
      </c>
      <c r="B16" s="112" t="s">
        <v>53</v>
      </c>
      <c r="C16" s="113">
        <f t="shared" ref="C16:J16" si="1">SUM(C6:C15)</f>
        <v>232</v>
      </c>
      <c r="D16" s="113">
        <f t="shared" si="1"/>
        <v>0</v>
      </c>
      <c r="E16" s="113">
        <f t="shared" si="1"/>
        <v>58</v>
      </c>
      <c r="F16" s="113">
        <f t="shared" si="1"/>
        <v>0</v>
      </c>
      <c r="G16" s="113">
        <f t="shared" si="1"/>
        <v>196</v>
      </c>
      <c r="H16" s="113">
        <f t="shared" si="1"/>
        <v>0</v>
      </c>
      <c r="I16" s="113">
        <f t="shared" si="1"/>
        <v>36</v>
      </c>
      <c r="J16" s="114">
        <f t="shared" si="1"/>
        <v>1</v>
      </c>
      <c r="K16" s="115">
        <f>SUM(K6:K15)</f>
        <v>523</v>
      </c>
    </row>
    <row r="17" spans="1:11" x14ac:dyDescent="0.2">
      <c r="A17" s="40" t="s">
        <v>46</v>
      </c>
      <c r="B17" s="85" t="s">
        <v>53</v>
      </c>
      <c r="C17" s="64">
        <v>143</v>
      </c>
      <c r="D17" s="64"/>
      <c r="E17" s="64">
        <v>24</v>
      </c>
      <c r="F17" s="64"/>
      <c r="G17" s="64">
        <v>112</v>
      </c>
      <c r="H17" s="64"/>
      <c r="I17" s="64">
        <v>18</v>
      </c>
      <c r="J17" s="64"/>
      <c r="K17" s="18">
        <f t="shared" ref="K17:K18" si="2">SUM(C17:J17)</f>
        <v>297</v>
      </c>
    </row>
    <row r="18" spans="1:11" ht="13.5" thickBot="1" x14ac:dyDescent="0.25">
      <c r="A18" s="76" t="s">
        <v>47</v>
      </c>
      <c r="B18" s="86" t="s">
        <v>53</v>
      </c>
      <c r="C18" s="84">
        <v>40</v>
      </c>
      <c r="D18" s="84"/>
      <c r="E18" s="84">
        <v>8</v>
      </c>
      <c r="F18" s="84"/>
      <c r="G18" s="84">
        <v>56</v>
      </c>
      <c r="H18" s="84"/>
      <c r="I18" s="84">
        <v>2</v>
      </c>
      <c r="J18" s="84"/>
      <c r="K18" s="19">
        <f t="shared" si="2"/>
        <v>106</v>
      </c>
    </row>
    <row r="20" spans="1:11" x14ac:dyDescent="0.2">
      <c r="A20" s="164" t="s">
        <v>63</v>
      </c>
      <c r="B20" s="164"/>
      <c r="C20" s="164"/>
      <c r="D20" s="164"/>
      <c r="E20" s="164"/>
      <c r="F20" s="164"/>
      <c r="G20" s="164"/>
      <c r="H20" s="164"/>
      <c r="I20" s="164"/>
      <c r="J20" s="164"/>
      <c r="K20" s="164"/>
    </row>
    <row r="21" spans="1:11" x14ac:dyDescent="0.2">
      <c r="A21" s="2" t="s">
        <v>21</v>
      </c>
    </row>
    <row r="22" spans="1:11" x14ac:dyDescent="0.2">
      <c r="A22" s="4" t="s">
        <v>22</v>
      </c>
    </row>
  </sheetData>
  <mergeCells count="8">
    <mergeCell ref="A20:K20"/>
    <mergeCell ref="C4:K4"/>
    <mergeCell ref="C5:K5"/>
    <mergeCell ref="I2:J2"/>
    <mergeCell ref="A1:K1"/>
    <mergeCell ref="C2:D2"/>
    <mergeCell ref="E2:F2"/>
    <mergeCell ref="G2:H2"/>
  </mergeCells>
  <pageMargins left="0.7" right="0.7" top="0.75" bottom="0.75" header="0.3" footer="0.3"/>
  <pageSetup paperSize="9" scale="7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K21"/>
  <sheetViews>
    <sheetView workbookViewId="0">
      <selection activeCell="G16" sqref="G16"/>
    </sheetView>
  </sheetViews>
  <sheetFormatPr defaultRowHeight="12.75" x14ac:dyDescent="0.2"/>
  <cols>
    <col min="1" max="1" width="22.7109375" style="2" customWidth="1"/>
    <col min="2" max="2" width="10.4257812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33.75" customHeight="1" x14ac:dyDescent="0.2">
      <c r="A1" s="165" t="s">
        <v>90</v>
      </c>
      <c r="B1" s="166"/>
      <c r="C1" s="166"/>
      <c r="D1" s="166"/>
      <c r="E1" s="166"/>
      <c r="F1" s="166"/>
      <c r="G1" s="166"/>
      <c r="H1" s="166"/>
      <c r="I1" s="166"/>
      <c r="J1" s="166"/>
      <c r="K1" s="152"/>
    </row>
    <row r="2" spans="1:11" s="5" customFormat="1" ht="38.25" customHeight="1" x14ac:dyDescent="0.2">
      <c r="A2" s="14" t="s">
        <v>91</v>
      </c>
      <c r="B2" s="7"/>
      <c r="C2" s="145" t="s">
        <v>0</v>
      </c>
      <c r="D2" s="145"/>
      <c r="E2" s="145" t="s">
        <v>2</v>
      </c>
      <c r="F2" s="145"/>
      <c r="G2" s="145" t="s">
        <v>1</v>
      </c>
      <c r="H2" s="145"/>
      <c r="I2" s="143" t="s">
        <v>3</v>
      </c>
      <c r="J2" s="144"/>
      <c r="K2" s="33" t="s">
        <v>4</v>
      </c>
    </row>
    <row r="3" spans="1:11" s="5" customFormat="1" ht="13.5" customHeight="1" thickBot="1" x14ac:dyDescent="0.25">
      <c r="A3" s="32"/>
      <c r="B3" s="34"/>
      <c r="C3" s="35" t="s">
        <v>23</v>
      </c>
      <c r="D3" s="35" t="s">
        <v>24</v>
      </c>
      <c r="E3" s="35" t="s">
        <v>23</v>
      </c>
      <c r="F3" s="35" t="s">
        <v>24</v>
      </c>
      <c r="G3" s="35" t="s">
        <v>23</v>
      </c>
      <c r="H3" s="35" t="s">
        <v>24</v>
      </c>
      <c r="I3" s="65" t="s">
        <v>23</v>
      </c>
      <c r="J3" s="65" t="s">
        <v>24</v>
      </c>
      <c r="K3" s="30"/>
    </row>
    <row r="4" spans="1:11" ht="38.25" x14ac:dyDescent="0.2">
      <c r="A4" s="56" t="s">
        <v>91</v>
      </c>
      <c r="B4" s="8"/>
      <c r="C4" s="130"/>
      <c r="D4" s="131"/>
      <c r="E4" s="131"/>
      <c r="F4" s="131"/>
      <c r="G4" s="131"/>
      <c r="H4" s="131"/>
      <c r="I4" s="131"/>
      <c r="J4" s="131"/>
      <c r="K4" s="132"/>
    </row>
    <row r="5" spans="1:11" ht="25.5" x14ac:dyDescent="0.2">
      <c r="A5" s="15" t="s">
        <v>10</v>
      </c>
      <c r="B5" s="12" t="s">
        <v>9</v>
      </c>
      <c r="C5" s="133"/>
      <c r="D5" s="134"/>
      <c r="E5" s="134"/>
      <c r="F5" s="134"/>
      <c r="G5" s="134"/>
      <c r="H5" s="134"/>
      <c r="I5" s="134"/>
      <c r="J5" s="134"/>
      <c r="K5" s="135"/>
    </row>
    <row r="6" spans="1:11" x14ac:dyDescent="0.2">
      <c r="A6" s="17" t="s">
        <v>5</v>
      </c>
      <c r="B6" s="9" t="s">
        <v>8</v>
      </c>
      <c r="C6" s="78"/>
      <c r="D6" s="78"/>
      <c r="E6" s="78"/>
      <c r="F6" s="78"/>
      <c r="G6" s="78"/>
      <c r="H6" s="78"/>
      <c r="I6" s="75"/>
      <c r="J6" s="79"/>
      <c r="K6" s="77">
        <f>SUM(C6:J6)</f>
        <v>0</v>
      </c>
    </row>
    <row r="7" spans="1:11" x14ac:dyDescent="0.2">
      <c r="A7" s="17" t="s">
        <v>11</v>
      </c>
      <c r="B7" s="11" t="s">
        <v>6</v>
      </c>
      <c r="C7" s="78"/>
      <c r="D7" s="78"/>
      <c r="E7" s="78"/>
      <c r="F7" s="78"/>
      <c r="G7" s="78"/>
      <c r="H7" s="78"/>
      <c r="I7" s="75"/>
      <c r="J7" s="79"/>
      <c r="K7" s="77">
        <f t="shared" ref="K7:K15" si="0">SUM(C7:J7)</f>
        <v>0</v>
      </c>
    </row>
    <row r="8" spans="1:11" ht="25.5" x14ac:dyDescent="0.2">
      <c r="A8" s="17" t="s">
        <v>12</v>
      </c>
      <c r="B8" s="11">
        <v>41.43</v>
      </c>
      <c r="C8" s="78"/>
      <c r="D8" s="78"/>
      <c r="E8" s="78"/>
      <c r="F8" s="78"/>
      <c r="G8" s="78"/>
      <c r="H8" s="78"/>
      <c r="I8" s="75"/>
      <c r="J8" s="79"/>
      <c r="K8" s="77">
        <f t="shared" si="0"/>
        <v>0</v>
      </c>
    </row>
    <row r="9" spans="1:11" ht="25.5" x14ac:dyDescent="0.2">
      <c r="A9" s="17" t="s">
        <v>13</v>
      </c>
      <c r="B9" s="11" t="s">
        <v>7</v>
      </c>
      <c r="C9" s="78"/>
      <c r="D9" s="78"/>
      <c r="E9" s="78"/>
      <c r="F9" s="78"/>
      <c r="G9" s="78"/>
      <c r="H9" s="78"/>
      <c r="I9" s="75"/>
      <c r="J9" s="79"/>
      <c r="K9" s="77">
        <f t="shared" si="0"/>
        <v>0</v>
      </c>
    </row>
    <row r="10" spans="1:11" ht="25.5" x14ac:dyDescent="0.2">
      <c r="A10" s="17" t="s">
        <v>14</v>
      </c>
      <c r="B10" s="11" t="s">
        <v>20</v>
      </c>
      <c r="C10" s="78"/>
      <c r="D10" s="78"/>
      <c r="E10" s="78"/>
      <c r="F10" s="78"/>
      <c r="G10" s="78"/>
      <c r="H10" s="78"/>
      <c r="I10" s="75"/>
      <c r="J10" s="79"/>
      <c r="K10" s="77">
        <f t="shared" si="0"/>
        <v>0</v>
      </c>
    </row>
    <row r="11" spans="1:11" x14ac:dyDescent="0.2">
      <c r="A11" s="17" t="s">
        <v>15</v>
      </c>
      <c r="B11" s="11">
        <v>62.65</v>
      </c>
      <c r="C11" s="78"/>
      <c r="D11" s="78"/>
      <c r="E11" s="78"/>
      <c r="F11" s="78"/>
      <c r="G11" s="78"/>
      <c r="H11" s="78"/>
      <c r="I11" s="75"/>
      <c r="J11" s="79"/>
      <c r="K11" s="77">
        <f t="shared" si="0"/>
        <v>0</v>
      </c>
    </row>
    <row r="12" spans="1:11" ht="25.5" x14ac:dyDescent="0.2">
      <c r="A12" s="17" t="s">
        <v>16</v>
      </c>
      <c r="B12" s="11">
        <v>68</v>
      </c>
      <c r="C12" s="78"/>
      <c r="D12" s="78"/>
      <c r="E12" s="78"/>
      <c r="F12" s="78"/>
      <c r="G12" s="78"/>
      <c r="H12" s="78"/>
      <c r="I12" s="75"/>
      <c r="J12" s="79"/>
      <c r="K12" s="77">
        <f t="shared" si="0"/>
        <v>0</v>
      </c>
    </row>
    <row r="13" spans="1:11" ht="25.5" x14ac:dyDescent="0.2">
      <c r="A13" s="17" t="s">
        <v>17</v>
      </c>
      <c r="B13" s="11">
        <v>74.75</v>
      </c>
      <c r="C13" s="78"/>
      <c r="D13" s="78"/>
      <c r="E13" s="78"/>
      <c r="F13" s="78"/>
      <c r="G13" s="78"/>
      <c r="H13" s="78"/>
      <c r="I13" s="75"/>
      <c r="J13" s="79"/>
      <c r="K13" s="77">
        <f t="shared" si="0"/>
        <v>0</v>
      </c>
    </row>
    <row r="14" spans="1:11" ht="25.5" x14ac:dyDescent="0.2">
      <c r="A14" s="17" t="s">
        <v>18</v>
      </c>
      <c r="B14" s="11">
        <v>77</v>
      </c>
      <c r="C14" s="78"/>
      <c r="D14" s="78"/>
      <c r="E14" s="78"/>
      <c r="F14" s="78"/>
      <c r="G14" s="78"/>
      <c r="H14" s="78"/>
      <c r="I14" s="75"/>
      <c r="J14" s="79"/>
      <c r="K14" s="77">
        <f t="shared" si="0"/>
        <v>0</v>
      </c>
    </row>
    <row r="15" spans="1:11" ht="26.25" thickBot="1" x14ac:dyDescent="0.25">
      <c r="A15" s="20" t="s">
        <v>19</v>
      </c>
      <c r="B15" s="21">
        <v>81.819999999999993</v>
      </c>
      <c r="C15" s="80"/>
      <c r="D15" s="80"/>
      <c r="E15" s="80"/>
      <c r="F15" s="80"/>
      <c r="G15" s="80">
        <v>32</v>
      </c>
      <c r="H15" s="80"/>
      <c r="I15" s="81"/>
      <c r="J15" s="82"/>
      <c r="K15" s="83">
        <f t="shared" si="0"/>
        <v>32</v>
      </c>
    </row>
    <row r="16" spans="1:11" ht="13.5" thickBot="1" x14ac:dyDescent="0.25">
      <c r="A16" s="57" t="s">
        <v>54</v>
      </c>
      <c r="B16" s="87" t="s">
        <v>53</v>
      </c>
      <c r="C16" s="58">
        <f>SUM(C6:C15)</f>
        <v>0</v>
      </c>
      <c r="D16" s="58">
        <f t="shared" ref="D16:J16" si="1">SUM(D6:D15)</f>
        <v>0</v>
      </c>
      <c r="E16" s="58">
        <f t="shared" si="1"/>
        <v>0</v>
      </c>
      <c r="F16" s="58">
        <f t="shared" si="1"/>
        <v>0</v>
      </c>
      <c r="G16" s="58">
        <v>32</v>
      </c>
      <c r="H16" s="58">
        <f t="shared" si="1"/>
        <v>0</v>
      </c>
      <c r="I16" s="58">
        <f t="shared" si="1"/>
        <v>0</v>
      </c>
      <c r="J16" s="58">
        <f t="shared" si="1"/>
        <v>0</v>
      </c>
      <c r="K16" s="59">
        <f>SUM(K6:K15)</f>
        <v>32</v>
      </c>
    </row>
    <row r="18" spans="1:11" x14ac:dyDescent="0.2">
      <c r="A18" s="164" t="s">
        <v>63</v>
      </c>
      <c r="B18" s="164"/>
      <c r="C18" s="164"/>
      <c r="D18" s="164"/>
      <c r="E18" s="164"/>
      <c r="F18" s="164"/>
      <c r="G18" s="164"/>
      <c r="H18" s="164"/>
      <c r="I18" s="164"/>
      <c r="J18" s="164"/>
      <c r="K18" s="164"/>
    </row>
    <row r="19" spans="1:11" ht="26.25" customHeight="1" x14ac:dyDescent="0.2">
      <c r="A19" s="159" t="s">
        <v>60</v>
      </c>
      <c r="B19" s="159"/>
      <c r="C19" s="159"/>
      <c r="D19" s="159"/>
      <c r="E19" s="159"/>
      <c r="F19" s="159"/>
      <c r="G19" s="159"/>
      <c r="H19" s="159"/>
      <c r="I19" s="159"/>
      <c r="J19" s="159"/>
      <c r="K19" s="159"/>
    </row>
    <row r="20" spans="1:11" x14ac:dyDescent="0.2">
      <c r="A20" s="2" t="s">
        <v>21</v>
      </c>
    </row>
    <row r="21" spans="1:11" x14ac:dyDescent="0.2">
      <c r="A21" s="4" t="s">
        <v>22</v>
      </c>
    </row>
  </sheetData>
  <mergeCells count="9">
    <mergeCell ref="A19:K19"/>
    <mergeCell ref="A1:K1"/>
    <mergeCell ref="C2:D2"/>
    <mergeCell ref="E2:F2"/>
    <mergeCell ref="G2:H2"/>
    <mergeCell ref="I2:J2"/>
    <mergeCell ref="A18:K18"/>
    <mergeCell ref="C4:K4"/>
    <mergeCell ref="C5:K5"/>
  </mergeCells>
  <pageMargins left="0.7" right="0.7" top="0.75" bottom="0.75" header="0.3" footer="0.3"/>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29</vt:i4>
      </vt:variant>
    </vt:vector>
  </HeadingPairs>
  <TitlesOfParts>
    <vt:vector size="29" baseType="lpstr">
      <vt:lpstr>2.1</vt:lpstr>
      <vt:lpstr>2.2</vt:lpstr>
      <vt:lpstr>2.3</vt:lpstr>
      <vt:lpstr>2.4</vt:lpstr>
      <vt:lpstr>2.5</vt:lpstr>
      <vt:lpstr>2.6</vt:lpstr>
      <vt:lpstr>2.7</vt:lpstr>
      <vt:lpstr>3.1</vt:lpstr>
      <vt:lpstr>3.2</vt:lpstr>
      <vt:lpstr>3.3</vt:lpstr>
      <vt:lpstr>3.4</vt:lpstr>
      <vt:lpstr>4.1</vt:lpstr>
      <vt:lpstr>5.1</vt:lpstr>
      <vt:lpstr>6.1 </vt:lpstr>
      <vt:lpstr>6.2</vt:lpstr>
      <vt:lpstr>6.3</vt:lpstr>
      <vt:lpstr>6.4</vt:lpstr>
      <vt:lpstr>6.5</vt:lpstr>
      <vt:lpstr>6.6</vt:lpstr>
      <vt:lpstr>7.1</vt:lpstr>
      <vt:lpstr>7.2</vt:lpstr>
      <vt:lpstr>7.3</vt:lpstr>
      <vt:lpstr>8.1</vt:lpstr>
      <vt:lpstr>8.2</vt:lpstr>
      <vt:lpstr>8.3</vt:lpstr>
      <vt:lpstr>8.4</vt:lpstr>
      <vt:lpstr>12.1</vt:lpstr>
      <vt:lpstr>12.2</vt:lpstr>
      <vt:lpstr>12.3</vt:lpstr>
    </vt:vector>
  </TitlesOfParts>
  <Company>Ministerstvo školství, mládeže a tělovýchovy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Šárka Řehořová</dc:creator>
  <cp:lastModifiedBy>Macková Sylva</cp:lastModifiedBy>
  <cp:lastPrinted>2019-03-18T12:28:53Z</cp:lastPrinted>
  <dcterms:created xsi:type="dcterms:W3CDTF">2011-11-30T14:43:55Z</dcterms:created>
  <dcterms:modified xsi:type="dcterms:W3CDTF">2019-06-03T11:10:47Z</dcterms:modified>
</cp:coreProperties>
</file>